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C:\Users\NYLoo\OneDrive - Sempra Energy\User Folders\Desktop\Res HE DW WP Submission\"/>
    </mc:Choice>
  </mc:AlternateContent>
  <bookViews>
    <workbookView xWindow="0" yWindow="0" windowWidth="28800" windowHeight="12210"/>
  </bookViews>
  <sheets>
    <sheet name="Energy Savings Summary" sheetId="21" r:id="rId1"/>
    <sheet name="Water Savings" sheetId="20" r:id="rId2"/>
    <sheet name="SCG_SFm" sheetId="1" r:id="rId3"/>
    <sheet name="PGE_SFm" sheetId="5" r:id="rId4"/>
    <sheet name="SCE_SFm" sheetId="6" r:id="rId5"/>
    <sheet name="SDGE_SFm" sheetId="7" r:id="rId6"/>
    <sheet name="SCG_MFm" sheetId="9" r:id="rId7"/>
    <sheet name="PGE_MFm" sheetId="10" r:id="rId8"/>
    <sheet name="SCE_MFm" sheetId="11" r:id="rId9"/>
    <sheet name="SDGE_MFm" sheetId="12" r:id="rId10"/>
    <sheet name="SCG_DMo" sheetId="13" r:id="rId11"/>
    <sheet name="PGE_DMo" sheetId="14" r:id="rId12"/>
    <sheet name="SCE_DMo" sheetId="15" r:id="rId13"/>
    <sheet name="SDGE_DMo" sheetId="16" r:id="rId14"/>
    <sheet name="EF of 199 EAEU" sheetId="22" r:id="rId15"/>
  </sheet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2" l="1"/>
  <c r="E15" i="21" l="1"/>
  <c r="F15" i="21"/>
  <c r="D15" i="21"/>
  <c r="E12" i="21"/>
  <c r="F12" i="21"/>
  <c r="D12" i="21"/>
  <c r="E9" i="21"/>
  <c r="F9" i="21"/>
  <c r="D9" i="21"/>
  <c r="E14" i="21"/>
  <c r="F14" i="21"/>
  <c r="D14" i="21"/>
  <c r="E11" i="21"/>
  <c r="F11" i="21"/>
  <c r="D11" i="21"/>
  <c r="E8" i="21"/>
  <c r="F8" i="21"/>
  <c r="D8" i="21"/>
  <c r="E5" i="21"/>
  <c r="F5" i="21"/>
  <c r="D5" i="21"/>
  <c r="E13" i="21"/>
  <c r="F13" i="21"/>
  <c r="D13" i="21"/>
  <c r="F10" i="21"/>
  <c r="E10" i="21"/>
  <c r="D10" i="21"/>
  <c r="F7" i="21"/>
  <c r="E7" i="21"/>
  <c r="D7" i="21"/>
  <c r="F4" i="21"/>
  <c r="E4" i="21"/>
  <c r="D4" i="21"/>
  <c r="F3" i="20" l="1"/>
  <c r="F4" i="20"/>
  <c r="F5" i="20" s="1"/>
  <c r="J19" i="16" l="1"/>
  <c r="I19" i="16"/>
  <c r="H19" i="16"/>
  <c r="G19" i="16"/>
  <c r="F19" i="16"/>
  <c r="E19" i="16"/>
  <c r="J18" i="16"/>
  <c r="I18" i="16"/>
  <c r="H18" i="16"/>
  <c r="G18" i="16"/>
  <c r="F18" i="16"/>
  <c r="E18" i="16"/>
  <c r="J17" i="16"/>
  <c r="I17" i="16"/>
  <c r="H17" i="16"/>
  <c r="G17" i="16"/>
  <c r="F17" i="16"/>
  <c r="E17" i="16"/>
  <c r="J16" i="16"/>
  <c r="I16" i="16"/>
  <c r="H16" i="16"/>
  <c r="G16" i="16"/>
  <c r="F16" i="16"/>
  <c r="E16" i="16"/>
  <c r="J15" i="16"/>
  <c r="I15" i="16"/>
  <c r="H15" i="16"/>
  <c r="G15" i="16"/>
  <c r="F15" i="16"/>
  <c r="E15" i="16"/>
  <c r="J31" i="15"/>
  <c r="I31" i="15"/>
  <c r="H31" i="15"/>
  <c r="G31" i="15"/>
  <c r="F31" i="15"/>
  <c r="E31" i="15"/>
  <c r="J30" i="15"/>
  <c r="I30" i="15"/>
  <c r="H30" i="15"/>
  <c r="G30" i="15"/>
  <c r="F30" i="15"/>
  <c r="E30" i="15"/>
  <c r="J29" i="15"/>
  <c r="I29" i="15"/>
  <c r="H29" i="15"/>
  <c r="G29" i="15"/>
  <c r="F29" i="15"/>
  <c r="E29" i="15"/>
  <c r="J28" i="15"/>
  <c r="I28" i="15"/>
  <c r="H28" i="15"/>
  <c r="G28" i="15"/>
  <c r="F28" i="15"/>
  <c r="E28" i="15"/>
  <c r="J27" i="15"/>
  <c r="I27" i="15"/>
  <c r="H27" i="15"/>
  <c r="G27" i="15"/>
  <c r="F27" i="15"/>
  <c r="E27" i="15"/>
  <c r="J26" i="15"/>
  <c r="I26" i="15"/>
  <c r="H26" i="15"/>
  <c r="G26" i="15"/>
  <c r="F26" i="15"/>
  <c r="E26" i="15"/>
  <c r="J25" i="15"/>
  <c r="I25" i="15"/>
  <c r="H25" i="15"/>
  <c r="G25" i="15"/>
  <c r="F25" i="15"/>
  <c r="E25" i="15"/>
  <c r="J24" i="15"/>
  <c r="I24" i="15"/>
  <c r="H24" i="15"/>
  <c r="G24" i="15"/>
  <c r="F24" i="15"/>
  <c r="E24" i="15"/>
  <c r="J23" i="15"/>
  <c r="I23" i="15"/>
  <c r="H23" i="15"/>
  <c r="G23" i="15"/>
  <c r="F23" i="15"/>
  <c r="E23" i="15"/>
  <c r="J34" i="14"/>
  <c r="I34" i="14"/>
  <c r="H34" i="14"/>
  <c r="G34" i="14"/>
  <c r="F34" i="14"/>
  <c r="E34" i="14"/>
  <c r="J33" i="14"/>
  <c r="I33" i="14"/>
  <c r="H33" i="14"/>
  <c r="G33" i="14"/>
  <c r="F33" i="14"/>
  <c r="E33" i="14"/>
  <c r="J32" i="14"/>
  <c r="I32" i="14"/>
  <c r="H32" i="14"/>
  <c r="G32" i="14"/>
  <c r="F32" i="14"/>
  <c r="E32" i="14"/>
  <c r="J31" i="14"/>
  <c r="I31" i="14"/>
  <c r="H31" i="14"/>
  <c r="G31" i="14"/>
  <c r="F31" i="14"/>
  <c r="E31" i="14"/>
  <c r="J30" i="14"/>
  <c r="I30" i="14"/>
  <c r="H30" i="14"/>
  <c r="G30" i="14"/>
  <c r="F30" i="14"/>
  <c r="E30" i="14"/>
  <c r="J29" i="14"/>
  <c r="I29" i="14"/>
  <c r="H29" i="14"/>
  <c r="G29" i="14"/>
  <c r="F29" i="14"/>
  <c r="E29" i="14"/>
  <c r="J28" i="14"/>
  <c r="I28" i="14"/>
  <c r="H28" i="14"/>
  <c r="G28" i="14"/>
  <c r="F28" i="14"/>
  <c r="E28" i="14"/>
  <c r="J27" i="14"/>
  <c r="I27" i="14"/>
  <c r="H27" i="14"/>
  <c r="G27" i="14"/>
  <c r="F27" i="14"/>
  <c r="E27" i="14"/>
  <c r="J26" i="14"/>
  <c r="I26" i="14"/>
  <c r="H26" i="14"/>
  <c r="G26" i="14"/>
  <c r="F26" i="14"/>
  <c r="E26" i="14"/>
  <c r="J25" i="14"/>
  <c r="I25" i="14"/>
  <c r="H25" i="14"/>
  <c r="G25" i="14"/>
  <c r="F25" i="14"/>
  <c r="E25" i="14"/>
  <c r="J37" i="13"/>
  <c r="F6" i="21" s="1"/>
  <c r="F16" i="21" s="1"/>
  <c r="I37" i="13"/>
  <c r="E6" i="21" s="1"/>
  <c r="E16" i="21" s="1"/>
  <c r="H37" i="13"/>
  <c r="D6" i="21" s="1"/>
  <c r="D16" i="21" s="1"/>
  <c r="G37" i="13"/>
  <c r="F37" i="13"/>
  <c r="E37" i="13"/>
  <c r="J36" i="13"/>
  <c r="I36" i="13"/>
  <c r="H36" i="13"/>
  <c r="G36" i="13"/>
  <c r="F36" i="13"/>
  <c r="E36" i="13"/>
  <c r="J35" i="13"/>
  <c r="I35" i="13"/>
  <c r="H35" i="13"/>
  <c r="G35" i="13"/>
  <c r="F35" i="13"/>
  <c r="E35" i="13"/>
  <c r="J34" i="13"/>
  <c r="I34" i="13"/>
  <c r="H34" i="13"/>
  <c r="G34" i="13"/>
  <c r="F34" i="13"/>
  <c r="E34" i="13"/>
  <c r="J33" i="13"/>
  <c r="I33" i="13"/>
  <c r="H33" i="13"/>
  <c r="G33" i="13"/>
  <c r="F33" i="13"/>
  <c r="E33" i="13"/>
  <c r="J32" i="13"/>
  <c r="I32" i="13"/>
  <c r="H32" i="13"/>
  <c r="G32" i="13"/>
  <c r="F32" i="13"/>
  <c r="E32" i="13"/>
  <c r="J31" i="13"/>
  <c r="I31" i="13"/>
  <c r="H31" i="13"/>
  <c r="G31" i="13"/>
  <c r="F31" i="13"/>
  <c r="E31" i="13"/>
  <c r="J30" i="13"/>
  <c r="I30" i="13"/>
  <c r="H30" i="13"/>
  <c r="G30" i="13"/>
  <c r="F30" i="13"/>
  <c r="E30" i="13"/>
  <c r="J29" i="13"/>
  <c r="I29" i="13"/>
  <c r="H29" i="13"/>
  <c r="G29" i="13"/>
  <c r="F29" i="13"/>
  <c r="E29" i="13"/>
  <c r="J28" i="13"/>
  <c r="I28" i="13"/>
  <c r="H28" i="13"/>
  <c r="G28" i="13"/>
  <c r="F28" i="13"/>
  <c r="E28" i="13"/>
  <c r="J27" i="13"/>
  <c r="I27" i="13"/>
  <c r="H27" i="13"/>
  <c r="G27" i="13"/>
  <c r="F27" i="13"/>
  <c r="E27" i="13"/>
  <c r="J25" i="12"/>
  <c r="I25" i="12"/>
  <c r="H25" i="12"/>
  <c r="G25" i="12"/>
  <c r="F25" i="12"/>
  <c r="E25" i="12"/>
  <c r="J24" i="12"/>
  <c r="I24" i="12"/>
  <c r="H24" i="12"/>
  <c r="G24" i="12"/>
  <c r="F24" i="12"/>
  <c r="E24" i="12"/>
  <c r="J23" i="12"/>
  <c r="I23" i="12"/>
  <c r="H23" i="12"/>
  <c r="G23" i="12"/>
  <c r="F23" i="12"/>
  <c r="E23" i="12"/>
  <c r="J22" i="12"/>
  <c r="I22" i="12"/>
  <c r="H22" i="12"/>
  <c r="G22" i="12"/>
  <c r="F22" i="12"/>
  <c r="E22" i="12"/>
  <c r="J21" i="12"/>
  <c r="I21" i="12"/>
  <c r="H21" i="12"/>
  <c r="G21" i="12"/>
  <c r="F21" i="12"/>
  <c r="E21" i="12"/>
  <c r="J20" i="12"/>
  <c r="I20" i="12"/>
  <c r="H20" i="12"/>
  <c r="G20" i="12"/>
  <c r="F20" i="12"/>
  <c r="E20" i="12"/>
  <c r="J19" i="12"/>
  <c r="I19" i="12"/>
  <c r="H19" i="12"/>
  <c r="G19" i="12"/>
  <c r="F19" i="12"/>
  <c r="E19" i="12"/>
  <c r="J34" i="11"/>
  <c r="I34" i="11"/>
  <c r="H34" i="11"/>
  <c r="G34" i="11"/>
  <c r="F34" i="11"/>
  <c r="E34" i="11"/>
  <c r="J33" i="11"/>
  <c r="I33" i="11"/>
  <c r="H33" i="11"/>
  <c r="G33" i="11"/>
  <c r="F33" i="11"/>
  <c r="E33" i="11"/>
  <c r="J32" i="11"/>
  <c r="I32" i="11"/>
  <c r="H32" i="11"/>
  <c r="G32" i="11"/>
  <c r="F32" i="11"/>
  <c r="E32" i="11"/>
  <c r="J31" i="11"/>
  <c r="I31" i="11"/>
  <c r="H31" i="11"/>
  <c r="G31" i="11"/>
  <c r="F31" i="11"/>
  <c r="E31" i="11"/>
  <c r="J30" i="11"/>
  <c r="I30" i="11"/>
  <c r="H30" i="11"/>
  <c r="G30" i="11"/>
  <c r="F30" i="11"/>
  <c r="E30" i="11"/>
  <c r="J29" i="11"/>
  <c r="I29" i="11"/>
  <c r="H29" i="11"/>
  <c r="G29" i="11"/>
  <c r="F29" i="11"/>
  <c r="E29" i="11"/>
  <c r="J28" i="11"/>
  <c r="I28" i="11"/>
  <c r="H28" i="11"/>
  <c r="G28" i="11"/>
  <c r="F28" i="11"/>
  <c r="E28" i="11"/>
  <c r="J27" i="11"/>
  <c r="I27" i="11"/>
  <c r="H27" i="11"/>
  <c r="G27" i="11"/>
  <c r="F27" i="11"/>
  <c r="E27" i="11"/>
  <c r="J26" i="11"/>
  <c r="I26" i="11"/>
  <c r="H26" i="11"/>
  <c r="G26" i="11"/>
  <c r="F26" i="11"/>
  <c r="E26" i="11"/>
  <c r="J25" i="11"/>
  <c r="I25" i="11"/>
  <c r="H25" i="11"/>
  <c r="G25" i="11"/>
  <c r="F25" i="11"/>
  <c r="E25" i="11"/>
  <c r="J34" i="10"/>
  <c r="I34" i="10"/>
  <c r="H34" i="10"/>
  <c r="G34" i="10"/>
  <c r="F34" i="10"/>
  <c r="E34" i="10"/>
  <c r="J33" i="10"/>
  <c r="I33" i="10"/>
  <c r="H33" i="10"/>
  <c r="G33" i="10"/>
  <c r="F33" i="10"/>
  <c r="E33" i="10"/>
  <c r="J32" i="10"/>
  <c r="I32" i="10"/>
  <c r="H32" i="10"/>
  <c r="G32" i="10"/>
  <c r="F32" i="10"/>
  <c r="E32" i="10"/>
  <c r="J31" i="10"/>
  <c r="I31" i="10"/>
  <c r="H31" i="10"/>
  <c r="G31" i="10"/>
  <c r="F31" i="10"/>
  <c r="E31" i="10"/>
  <c r="J30" i="10"/>
  <c r="I30" i="10"/>
  <c r="H30" i="10"/>
  <c r="G30" i="10"/>
  <c r="F30" i="10"/>
  <c r="E30" i="10"/>
  <c r="J29" i="10"/>
  <c r="I29" i="10"/>
  <c r="H29" i="10"/>
  <c r="G29" i="10"/>
  <c r="F29" i="10"/>
  <c r="E29" i="10"/>
  <c r="J28" i="10"/>
  <c r="I28" i="10"/>
  <c r="H28" i="10"/>
  <c r="G28" i="10"/>
  <c r="F28" i="10"/>
  <c r="E28" i="10"/>
  <c r="J27" i="10"/>
  <c r="I27" i="10"/>
  <c r="H27" i="10"/>
  <c r="G27" i="10"/>
  <c r="F27" i="10"/>
  <c r="E27" i="10"/>
  <c r="J26" i="10"/>
  <c r="I26" i="10"/>
  <c r="H26" i="10"/>
  <c r="G26" i="10"/>
  <c r="F26" i="10"/>
  <c r="E26" i="10"/>
  <c r="J25" i="10"/>
  <c r="I25" i="10"/>
  <c r="H25" i="10"/>
  <c r="G25" i="10"/>
  <c r="F25" i="10"/>
  <c r="E25" i="10"/>
  <c r="J40" i="9"/>
  <c r="I40" i="9"/>
  <c r="H40" i="9"/>
  <c r="G40" i="9"/>
  <c r="F40" i="9"/>
  <c r="E40" i="9"/>
  <c r="J39" i="9"/>
  <c r="I39" i="9"/>
  <c r="H39" i="9"/>
  <c r="G39" i="9"/>
  <c r="F39" i="9"/>
  <c r="E39" i="9"/>
  <c r="J38" i="9"/>
  <c r="I38" i="9"/>
  <c r="H38" i="9"/>
  <c r="G38" i="9"/>
  <c r="F38" i="9"/>
  <c r="E38" i="9"/>
  <c r="J37" i="9"/>
  <c r="I37" i="9"/>
  <c r="H37" i="9"/>
  <c r="G37" i="9"/>
  <c r="F37" i="9"/>
  <c r="E37" i="9"/>
  <c r="J36" i="9"/>
  <c r="I36" i="9"/>
  <c r="H36" i="9"/>
  <c r="G36" i="9"/>
  <c r="F36" i="9"/>
  <c r="E36" i="9"/>
  <c r="J35" i="9"/>
  <c r="I35" i="9"/>
  <c r="H35" i="9"/>
  <c r="G35" i="9"/>
  <c r="F35" i="9"/>
  <c r="E35" i="9"/>
  <c r="J34" i="9"/>
  <c r="I34" i="9"/>
  <c r="H34" i="9"/>
  <c r="G34" i="9"/>
  <c r="F34" i="9"/>
  <c r="E34" i="9"/>
  <c r="J33" i="9"/>
  <c r="I33" i="9"/>
  <c r="H33" i="9"/>
  <c r="G33" i="9"/>
  <c r="F33" i="9"/>
  <c r="E33" i="9"/>
  <c r="J32" i="9"/>
  <c r="I32" i="9"/>
  <c r="H32" i="9"/>
  <c r="G32" i="9"/>
  <c r="F32" i="9"/>
  <c r="E32" i="9"/>
  <c r="J31" i="9"/>
  <c r="I31" i="9"/>
  <c r="H31" i="9"/>
  <c r="G31" i="9"/>
  <c r="F31" i="9"/>
  <c r="E31" i="9"/>
  <c r="J30" i="9"/>
  <c r="I30" i="9"/>
  <c r="H30" i="9"/>
  <c r="G30" i="9"/>
  <c r="F30" i="9"/>
  <c r="E30" i="9"/>
  <c r="J29" i="9"/>
  <c r="I29" i="9"/>
  <c r="H29" i="9"/>
  <c r="G29" i="9"/>
  <c r="F29" i="9"/>
  <c r="E29" i="9"/>
  <c r="E25" i="5" l="1"/>
  <c r="J25" i="7"/>
  <c r="I25" i="7"/>
  <c r="H25" i="7"/>
  <c r="G25" i="7"/>
  <c r="F25" i="7"/>
  <c r="E25" i="7"/>
  <c r="J24" i="7"/>
  <c r="I24" i="7"/>
  <c r="H24" i="7"/>
  <c r="G24" i="7"/>
  <c r="F24" i="7"/>
  <c r="E24" i="7"/>
  <c r="J23" i="7"/>
  <c r="I23" i="7"/>
  <c r="H23" i="7"/>
  <c r="G23" i="7"/>
  <c r="F23" i="7"/>
  <c r="E23" i="7"/>
  <c r="J22" i="7"/>
  <c r="I22" i="7"/>
  <c r="H22" i="7"/>
  <c r="G22" i="7"/>
  <c r="F22" i="7"/>
  <c r="E22" i="7"/>
  <c r="J21" i="7"/>
  <c r="I21" i="7"/>
  <c r="H21" i="7"/>
  <c r="G21" i="7"/>
  <c r="F21" i="7"/>
  <c r="E21" i="7"/>
  <c r="J20" i="7"/>
  <c r="I20" i="7"/>
  <c r="H20" i="7"/>
  <c r="G20" i="7"/>
  <c r="F20" i="7"/>
  <c r="E20" i="7"/>
  <c r="J19" i="7"/>
  <c r="I19" i="7"/>
  <c r="H19" i="7"/>
  <c r="G19" i="7"/>
  <c r="F19" i="7"/>
  <c r="E19" i="7"/>
  <c r="J34" i="6"/>
  <c r="I34" i="6"/>
  <c r="H34" i="6"/>
  <c r="G34" i="6"/>
  <c r="F34" i="6"/>
  <c r="E34" i="6"/>
  <c r="J33" i="6"/>
  <c r="I33" i="6"/>
  <c r="H33" i="6"/>
  <c r="G33" i="6"/>
  <c r="F33" i="6"/>
  <c r="E33" i="6"/>
  <c r="J32" i="6"/>
  <c r="I32" i="6"/>
  <c r="H32" i="6"/>
  <c r="G32" i="6"/>
  <c r="F32" i="6"/>
  <c r="E32" i="6"/>
  <c r="J31" i="6"/>
  <c r="I31" i="6"/>
  <c r="H31" i="6"/>
  <c r="G31" i="6"/>
  <c r="F31" i="6"/>
  <c r="E31" i="6"/>
  <c r="J30" i="6"/>
  <c r="I30" i="6"/>
  <c r="H30" i="6"/>
  <c r="G30" i="6"/>
  <c r="F30" i="6"/>
  <c r="E30" i="6"/>
  <c r="J29" i="6"/>
  <c r="I29" i="6"/>
  <c r="H29" i="6"/>
  <c r="G29" i="6"/>
  <c r="F29" i="6"/>
  <c r="E29" i="6"/>
  <c r="J28" i="6"/>
  <c r="I28" i="6"/>
  <c r="H28" i="6"/>
  <c r="G28" i="6"/>
  <c r="F28" i="6"/>
  <c r="E28" i="6"/>
  <c r="J27" i="6"/>
  <c r="I27" i="6"/>
  <c r="H27" i="6"/>
  <c r="G27" i="6"/>
  <c r="F27" i="6"/>
  <c r="E27" i="6"/>
  <c r="J26" i="6"/>
  <c r="I26" i="6"/>
  <c r="H26" i="6"/>
  <c r="G26" i="6"/>
  <c r="F26" i="6"/>
  <c r="E26" i="6"/>
  <c r="J25" i="6"/>
  <c r="I25" i="6"/>
  <c r="H25" i="6"/>
  <c r="G25" i="6"/>
  <c r="F25" i="6"/>
  <c r="E25" i="6"/>
  <c r="J34" i="5"/>
  <c r="I34" i="5"/>
  <c r="H34" i="5"/>
  <c r="G34" i="5"/>
  <c r="F34" i="5"/>
  <c r="E34" i="5"/>
  <c r="J33" i="5"/>
  <c r="I33" i="5"/>
  <c r="H33" i="5"/>
  <c r="G33" i="5"/>
  <c r="F33" i="5"/>
  <c r="E33" i="5"/>
  <c r="J32" i="5"/>
  <c r="I32" i="5"/>
  <c r="H32" i="5"/>
  <c r="G32" i="5"/>
  <c r="F32" i="5"/>
  <c r="E32" i="5"/>
  <c r="J31" i="5"/>
  <c r="I31" i="5"/>
  <c r="H31" i="5"/>
  <c r="G31" i="5"/>
  <c r="F31" i="5"/>
  <c r="E31" i="5"/>
  <c r="J30" i="5"/>
  <c r="I30" i="5"/>
  <c r="H30" i="5"/>
  <c r="G30" i="5"/>
  <c r="F30" i="5"/>
  <c r="E30" i="5"/>
  <c r="J29" i="5"/>
  <c r="I29" i="5"/>
  <c r="H29" i="5"/>
  <c r="G29" i="5"/>
  <c r="F29" i="5"/>
  <c r="E29" i="5"/>
  <c r="J28" i="5"/>
  <c r="I28" i="5"/>
  <c r="H28" i="5"/>
  <c r="G28" i="5"/>
  <c r="F28" i="5"/>
  <c r="E28" i="5"/>
  <c r="J27" i="5"/>
  <c r="I27" i="5"/>
  <c r="H27" i="5"/>
  <c r="G27" i="5"/>
  <c r="F27" i="5"/>
  <c r="E27" i="5"/>
  <c r="J26" i="5"/>
  <c r="I26" i="5"/>
  <c r="H26" i="5"/>
  <c r="G26" i="5"/>
  <c r="F26" i="5"/>
  <c r="E26" i="5"/>
  <c r="J25" i="5"/>
  <c r="I25" i="5"/>
  <c r="H25" i="5"/>
  <c r="G25" i="5"/>
  <c r="F25" i="5"/>
  <c r="H30" i="1" l="1"/>
  <c r="H31" i="1"/>
  <c r="H32" i="1"/>
  <c r="H33" i="1"/>
  <c r="H34" i="1"/>
  <c r="H35" i="1"/>
  <c r="H36" i="1"/>
  <c r="H37" i="1"/>
  <c r="H38" i="1"/>
  <c r="H39" i="1"/>
  <c r="H40" i="1"/>
  <c r="G40" i="1"/>
  <c r="G38" i="1"/>
  <c r="G36" i="1"/>
  <c r="G34" i="1"/>
  <c r="G32" i="1"/>
  <c r="G30" i="1"/>
  <c r="G31" i="1"/>
  <c r="G33" i="1"/>
  <c r="G35" i="1"/>
  <c r="G37" i="1"/>
  <c r="G39" i="1"/>
  <c r="E29" i="1"/>
  <c r="J30" i="1" l="1"/>
  <c r="J31" i="1"/>
  <c r="J32" i="1"/>
  <c r="J33" i="1"/>
  <c r="J34" i="1"/>
  <c r="J35" i="1"/>
  <c r="J36" i="1"/>
  <c r="J37" i="1"/>
  <c r="J38" i="1"/>
  <c r="J39" i="1"/>
  <c r="J40" i="1"/>
  <c r="I30" i="1"/>
  <c r="I31" i="1"/>
  <c r="I32" i="1"/>
  <c r="I33" i="1"/>
  <c r="I34" i="1"/>
  <c r="I35" i="1"/>
  <c r="I36" i="1"/>
  <c r="I37" i="1"/>
  <c r="I38" i="1"/>
  <c r="I39" i="1"/>
  <c r="I40" i="1"/>
  <c r="E30" i="1"/>
  <c r="E31" i="1"/>
  <c r="E32" i="1"/>
  <c r="E33" i="1"/>
  <c r="E34" i="1"/>
  <c r="E35" i="1"/>
  <c r="E36" i="1"/>
  <c r="E37" i="1"/>
  <c r="E38" i="1"/>
  <c r="E39" i="1"/>
  <c r="E40" i="1"/>
  <c r="F30" i="1"/>
  <c r="F31" i="1"/>
  <c r="F32" i="1"/>
  <c r="F33" i="1"/>
  <c r="F34" i="1"/>
  <c r="F35" i="1"/>
  <c r="F36" i="1"/>
  <c r="F37" i="1"/>
  <c r="F38" i="1"/>
  <c r="F39" i="1"/>
  <c r="F40" i="1"/>
  <c r="F29" i="1"/>
  <c r="H29" i="1"/>
  <c r="I29" i="1"/>
  <c r="J29" i="1"/>
  <c r="G29" i="1"/>
</calcChain>
</file>

<file path=xl/sharedStrings.xml><?xml version="1.0" encoding="utf-8"?>
<sst xmlns="http://schemas.openxmlformats.org/spreadsheetml/2006/main" count="1172" uniqueCount="51">
  <si>
    <t>CZ</t>
  </si>
  <si>
    <t>Building Type</t>
  </si>
  <si>
    <t>IOU</t>
  </si>
  <si>
    <t>SFm</t>
  </si>
  <si>
    <t>Rating</t>
  </si>
  <si>
    <t>PA</t>
  </si>
  <si>
    <t>SCG</t>
  </si>
  <si>
    <t>PGE</t>
  </si>
  <si>
    <t>CZ04</t>
  </si>
  <si>
    <t>CZ05</t>
  </si>
  <si>
    <t>CZ06</t>
  </si>
  <si>
    <t>CZ07</t>
  </si>
  <si>
    <t>CZ08</t>
  </si>
  <si>
    <t>CZ09</t>
  </si>
  <si>
    <t>CZ10</t>
  </si>
  <si>
    <t>CZ13</t>
  </si>
  <si>
    <t>CZ14</t>
  </si>
  <si>
    <t>CZ15</t>
  </si>
  <si>
    <t>CZ16</t>
  </si>
  <si>
    <t>SCE</t>
  </si>
  <si>
    <t>APreWBkWh</t>
  </si>
  <si>
    <t>APreWBkW</t>
  </si>
  <si>
    <t>APreWBtherm</t>
  </si>
  <si>
    <t>AStdWBkWh</t>
  </si>
  <si>
    <t>AStdWBkW</t>
  </si>
  <si>
    <t>AStdWBtherm</t>
  </si>
  <si>
    <t>SDG</t>
  </si>
  <si>
    <t>CZ01</t>
  </si>
  <si>
    <t>CZ02</t>
  </si>
  <si>
    <t>CZ03</t>
  </si>
  <si>
    <t>CZ11</t>
  </si>
  <si>
    <t>CZ12</t>
  </si>
  <si>
    <t>MFm</t>
  </si>
  <si>
    <t>DMo</t>
  </si>
  <si>
    <t>gal/year</t>
  </si>
  <si>
    <t xml:space="preserve">Annual Water Savings </t>
  </si>
  <si>
    <t xml:space="preserve">Measure </t>
  </si>
  <si>
    <t>Baseline</t>
  </si>
  <si>
    <t>Annual Water Consumption (gal/year)</t>
  </si>
  <si>
    <t>Cycles/year</t>
  </si>
  <si>
    <t xml:space="preserve">Water Use (gal/cycle) </t>
  </si>
  <si>
    <t>EAEU (kWh/year)</t>
  </si>
  <si>
    <t xml:space="preserve">kWh </t>
  </si>
  <si>
    <t>Therms</t>
  </si>
  <si>
    <t>Dmo</t>
  </si>
  <si>
    <t>SDGE</t>
  </si>
  <si>
    <t>kW</t>
  </si>
  <si>
    <t xml:space="preserve">Annual Energy Savings </t>
  </si>
  <si>
    <t>EF</t>
  </si>
  <si>
    <t>EAEU</t>
  </si>
  <si>
    <t>Average Values Across IOUs and Bldg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</si>
</sst>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Fill="1"/>
    <xf numFmtId="11" fontId="0" fillId="0" borderId="0" xfId="0" applyNumberFormat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164" fontId="0" fillId="0" borderId="1" xfId="0" applyNumberFormat="1" applyBorder="1"/>
    <xf numFmtId="165" fontId="0" fillId="0" borderId="1" xfId="0" applyNumberFormat="1" applyBorder="1"/>
    <xf numFmtId="2" fontId="2" fillId="0" borderId="1" xfId="0" applyNumberFormat="1" applyFont="1" applyBorder="1"/>
    <xf numFmtId="165" fontId="2" fillId="0" borderId="1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Linear Interpolation of EF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'EF of 199 EAEU'!$B$2:$B$4</c:f>
              <c:numCache>
                <c:formatCode>General</c:formatCode>
                <c:ptCount val="3"/>
                <c:pt idx="0">
                  <c:v>307</c:v>
                </c:pt>
                <c:pt idx="1">
                  <c:v>260</c:v>
                </c:pt>
                <c:pt idx="2">
                  <c:v>180</c:v>
                </c:pt>
              </c:numCache>
            </c:numRef>
          </c:xVal>
          <c:yVal>
            <c:numRef>
              <c:f>'EF of 199 EAEU'!$C$2:$C$4</c:f>
              <c:numCache>
                <c:formatCode>General</c:formatCode>
                <c:ptCount val="3"/>
                <c:pt idx="0">
                  <c:v>0.72</c:v>
                </c:pt>
                <c:pt idx="1">
                  <c:v>0.86</c:v>
                </c:pt>
                <c:pt idx="2">
                  <c:v>1.26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D4-464E-AC63-5E7D7B11B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537704"/>
        <c:axId val="410534752"/>
      </c:scatterChart>
      <c:valAx>
        <c:axId val="410537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534752"/>
        <c:crosses val="autoZero"/>
        <c:crossBetween val="midCat"/>
      </c:valAx>
      <c:valAx>
        <c:axId val="41053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537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1</xdr:row>
      <xdr:rowOff>152400</xdr:rowOff>
    </xdr:from>
    <xdr:to>
      <xdr:col>15</xdr:col>
      <xdr:colOff>371475</xdr:colOff>
      <xdr:row>16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C19487-42C2-40A8-A2B7-4BC5575FBB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F16"/>
  <sheetViews>
    <sheetView tabSelected="1" workbookViewId="0">
      <selection activeCell="F26" sqref="F26"/>
    </sheetView>
  </sheetViews>
  <sheetFormatPr defaultRowHeight="15" x14ac:dyDescent="0.25"/>
  <cols>
    <col min="3" max="3" width="34.28515625" customWidth="1"/>
    <col min="4" max="4" width="9.5703125" bestFit="1" customWidth="1"/>
    <col min="5" max="6" width="9.28515625" bestFit="1" customWidth="1"/>
  </cols>
  <sheetData>
    <row r="2" spans="2:6" x14ac:dyDescent="0.25">
      <c r="D2" s="13" t="s">
        <v>47</v>
      </c>
      <c r="E2" s="13"/>
      <c r="F2" s="13"/>
    </row>
    <row r="3" spans="2:6" x14ac:dyDescent="0.25">
      <c r="B3" s="6" t="s">
        <v>2</v>
      </c>
      <c r="C3" s="6" t="s">
        <v>1</v>
      </c>
      <c r="D3" s="6" t="s">
        <v>42</v>
      </c>
      <c r="E3" s="6" t="s">
        <v>46</v>
      </c>
      <c r="F3" s="6" t="s">
        <v>43</v>
      </c>
    </row>
    <row r="4" spans="2:6" x14ac:dyDescent="0.25">
      <c r="B4" s="14" t="s">
        <v>6</v>
      </c>
      <c r="C4" s="5" t="s">
        <v>3</v>
      </c>
      <c r="D4" s="7">
        <f>SCG_SFm!H40</f>
        <v>14.135</v>
      </c>
      <c r="E4" s="8">
        <f>SCG_SFm!I40</f>
        <v>5.3687500000000003E-4</v>
      </c>
      <c r="F4" s="7">
        <f>SCG_SFm!J40</f>
        <v>2.7517499999999999</v>
      </c>
    </row>
    <row r="5" spans="2:6" x14ac:dyDescent="0.25">
      <c r="B5" s="15"/>
      <c r="C5" s="5" t="s">
        <v>32</v>
      </c>
      <c r="D5" s="7">
        <f>SCG_MFm!H40</f>
        <v>11.399124999999998</v>
      </c>
      <c r="E5" s="8">
        <f>SCG_MFm!I40</f>
        <v>1.1037500000000001E-3</v>
      </c>
      <c r="F5" s="7">
        <f>SCG_MFm!J40</f>
        <v>1.9965000000000002</v>
      </c>
    </row>
    <row r="6" spans="2:6" x14ac:dyDescent="0.25">
      <c r="B6" s="16"/>
      <c r="C6" s="5" t="s">
        <v>44</v>
      </c>
      <c r="D6" s="7">
        <f>SCG_DMo!H37</f>
        <v>21.682500000000001</v>
      </c>
      <c r="E6" s="8">
        <f>SCG_DMo!I37</f>
        <v>2.418375E-3</v>
      </c>
      <c r="F6" s="7">
        <f>SCG_DMo!J37</f>
        <v>2.6507499999999999</v>
      </c>
    </row>
    <row r="7" spans="2:6" x14ac:dyDescent="0.25">
      <c r="B7" s="14" t="s">
        <v>7</v>
      </c>
      <c r="C7" s="5" t="s">
        <v>3</v>
      </c>
      <c r="D7" s="7">
        <f>PGE_SFm!H34</f>
        <v>19.38775</v>
      </c>
      <c r="E7" s="8">
        <f>PGE_SFm!I34</f>
        <v>1.979625E-3</v>
      </c>
      <c r="F7" s="7">
        <f>PGE_SFm!J34</f>
        <v>2.5253749999999999</v>
      </c>
    </row>
    <row r="8" spans="2:6" x14ac:dyDescent="0.25">
      <c r="B8" s="15"/>
      <c r="C8" s="5" t="s">
        <v>32</v>
      </c>
      <c r="D8" s="7">
        <f>PGE_MFm!H34</f>
        <v>13.088750000000001</v>
      </c>
      <c r="E8" s="8">
        <f>PGE_MFm!I34</f>
        <v>1.3078625000000001E-3</v>
      </c>
      <c r="F8" s="7">
        <f>PGE_MFm!J34</f>
        <v>1.4777500000000001</v>
      </c>
    </row>
    <row r="9" spans="2:6" x14ac:dyDescent="0.25">
      <c r="B9" s="16"/>
      <c r="C9" s="5" t="s">
        <v>44</v>
      </c>
      <c r="D9" s="7">
        <f>PGE_DMo!H34</f>
        <v>32.225749999999998</v>
      </c>
      <c r="E9" s="8">
        <f>PGE_DMo!I34</f>
        <v>3.4608750000000004E-3</v>
      </c>
      <c r="F9" s="7">
        <f>PGE_DMo!J34</f>
        <v>2.1347499999999999</v>
      </c>
    </row>
    <row r="10" spans="2:6" x14ac:dyDescent="0.25">
      <c r="B10" s="14" t="s">
        <v>19</v>
      </c>
      <c r="C10" s="5" t="s">
        <v>3</v>
      </c>
      <c r="D10" s="7">
        <f>SCE_SFm!H34</f>
        <v>15.744999999999999</v>
      </c>
      <c r="E10" s="8">
        <f>SCE_SFm!I34</f>
        <v>1.0042499999999999E-3</v>
      </c>
      <c r="F10" s="7">
        <f>SCE_SFm!J34</f>
        <v>2.6812499999999999</v>
      </c>
    </row>
    <row r="11" spans="2:6" x14ac:dyDescent="0.25">
      <c r="B11" s="15"/>
      <c r="C11" s="5" t="s">
        <v>32</v>
      </c>
      <c r="D11" s="7">
        <f>SCE_MFm!H34</f>
        <v>15.342874999999999</v>
      </c>
      <c r="E11" s="8">
        <f>SCE_MFm!I34</f>
        <v>1.217625E-3</v>
      </c>
      <c r="F11" s="7">
        <f>SCE_MFm!J34</f>
        <v>1.8307499999999999</v>
      </c>
    </row>
    <row r="12" spans="2:6" x14ac:dyDescent="0.25">
      <c r="B12" s="16"/>
      <c r="C12" s="5" t="s">
        <v>44</v>
      </c>
      <c r="D12" s="7">
        <f>SCE_DMo!H31</f>
        <v>24.75</v>
      </c>
      <c r="E12" s="8">
        <f>SCE_DMo!I31</f>
        <v>2.72325E-3</v>
      </c>
      <c r="F12" s="7">
        <f>SCE_DMo!J31</f>
        <v>2.5473750000000002</v>
      </c>
    </row>
    <row r="13" spans="2:6" x14ac:dyDescent="0.25">
      <c r="B13" s="14" t="s">
        <v>45</v>
      </c>
      <c r="C13" s="5" t="s">
        <v>3</v>
      </c>
      <c r="D13" s="7">
        <f>SDGE_SFm!H25</f>
        <v>15.4825</v>
      </c>
      <c r="E13" s="8">
        <f>SDGE_SFm!I25</f>
        <v>3.2152125000000004E-3</v>
      </c>
      <c r="F13" s="7">
        <f>SDGE_SFm!J25</f>
        <v>2.6927499999999998</v>
      </c>
    </row>
    <row r="14" spans="2:6" x14ac:dyDescent="0.25">
      <c r="B14" s="15"/>
      <c r="C14" s="5" t="s">
        <v>32</v>
      </c>
      <c r="D14" s="7">
        <f>SDGE_MFm!H25</f>
        <v>19.7455</v>
      </c>
      <c r="E14" s="8">
        <f>SDGE_MFm!I25</f>
        <v>2.9003375000000004E-3</v>
      </c>
      <c r="F14" s="7">
        <f>SDGE_MFm!J25</f>
        <v>1.635</v>
      </c>
    </row>
    <row r="15" spans="2:6" x14ac:dyDescent="0.25">
      <c r="B15" s="16"/>
      <c r="C15" s="5" t="s">
        <v>44</v>
      </c>
      <c r="D15" s="7">
        <f>SDGE_DMo!H19</f>
        <v>22.506250000000001</v>
      </c>
      <c r="E15" s="8">
        <f>SDGE_DMo!I19</f>
        <v>5.0691249999999998E-3</v>
      </c>
      <c r="F15" s="7">
        <f>SDGE_DMo!J19</f>
        <v>2.72275</v>
      </c>
    </row>
    <row r="16" spans="2:6" x14ac:dyDescent="0.25">
      <c r="B16" s="11" t="s">
        <v>50</v>
      </c>
      <c r="C16" s="12"/>
      <c r="D16" s="9">
        <f>AVERAGE(D4:D15)</f>
        <v>18.790916666666664</v>
      </c>
      <c r="E16" s="10">
        <f>AVERAGE(E4:E15)</f>
        <v>2.2447635416666671E-3</v>
      </c>
      <c r="F16" s="9">
        <f>AVERAGE(F4:F15)</f>
        <v>2.3038958333333333</v>
      </c>
    </row>
  </sheetData>
  <mergeCells count="6">
    <mergeCell ref="B16:C16"/>
    <mergeCell ref="D2:F2"/>
    <mergeCell ref="B4:B6"/>
    <mergeCell ref="B7:B9"/>
    <mergeCell ref="B10:B12"/>
    <mergeCell ref="B13:B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25"/>
  <sheetViews>
    <sheetView workbookViewId="0">
      <selection activeCell="D30" sqref="D30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26</v>
      </c>
      <c r="B2">
        <v>180</v>
      </c>
      <c r="C2" t="s">
        <v>10</v>
      </c>
      <c r="D2" t="s">
        <v>32</v>
      </c>
      <c r="E2">
        <v>33.5</v>
      </c>
      <c r="F2">
        <v>3.5000000000000001E-3</v>
      </c>
      <c r="G2">
        <v>4.05</v>
      </c>
      <c r="H2">
        <v>27.6</v>
      </c>
      <c r="I2">
        <v>1.24E-3</v>
      </c>
      <c r="J2">
        <v>1.74</v>
      </c>
    </row>
    <row r="3" spans="1:10" x14ac:dyDescent="0.25">
      <c r="A3" t="s">
        <v>26</v>
      </c>
      <c r="B3">
        <v>180</v>
      </c>
      <c r="C3" t="s">
        <v>11</v>
      </c>
      <c r="D3" t="s">
        <v>32</v>
      </c>
      <c r="E3">
        <v>32.9</v>
      </c>
      <c r="F3">
        <v>3.62E-3</v>
      </c>
      <c r="G3">
        <v>4.03</v>
      </c>
      <c r="H3">
        <v>26.5</v>
      </c>
      <c r="I3">
        <v>4.6899999999999997E-3</v>
      </c>
      <c r="J3">
        <v>1.76</v>
      </c>
    </row>
    <row r="4" spans="1:10" x14ac:dyDescent="0.25">
      <c r="A4" t="s">
        <v>26</v>
      </c>
      <c r="B4">
        <v>180</v>
      </c>
      <c r="C4" t="s">
        <v>12</v>
      </c>
      <c r="D4" t="s">
        <v>32</v>
      </c>
      <c r="E4">
        <v>32.4</v>
      </c>
      <c r="F4">
        <v>3.0300000000000001E-3</v>
      </c>
      <c r="G4">
        <v>3.91</v>
      </c>
      <c r="H4">
        <v>26.7</v>
      </c>
      <c r="I4">
        <v>2.0500000000000002E-3</v>
      </c>
      <c r="J4">
        <v>1.69</v>
      </c>
    </row>
    <row r="5" spans="1:10" x14ac:dyDescent="0.25">
      <c r="A5" t="s">
        <v>26</v>
      </c>
      <c r="B5">
        <v>180</v>
      </c>
      <c r="C5" t="s">
        <v>14</v>
      </c>
      <c r="D5" t="s">
        <v>32</v>
      </c>
      <c r="E5">
        <v>32.4</v>
      </c>
      <c r="F5">
        <v>3.2599999999999999E-3</v>
      </c>
      <c r="G5">
        <v>3.91</v>
      </c>
      <c r="H5">
        <v>26.2</v>
      </c>
      <c r="I5">
        <v>3.2100000000000002E-3</v>
      </c>
      <c r="J5">
        <v>1.66</v>
      </c>
    </row>
    <row r="6" spans="1:10" x14ac:dyDescent="0.25">
      <c r="A6" t="s">
        <v>26</v>
      </c>
      <c r="B6">
        <v>180</v>
      </c>
      <c r="C6" t="s">
        <v>16</v>
      </c>
      <c r="D6" t="s">
        <v>32</v>
      </c>
      <c r="E6">
        <v>34.4</v>
      </c>
      <c r="F6">
        <v>3.32E-3</v>
      </c>
      <c r="G6">
        <v>3.99</v>
      </c>
      <c r="H6">
        <v>28.1</v>
      </c>
      <c r="I6">
        <v>2.9499999999999999E-3</v>
      </c>
      <c r="J6">
        <v>1.66</v>
      </c>
    </row>
    <row r="7" spans="1:10" x14ac:dyDescent="0.25">
      <c r="A7" t="s">
        <v>26</v>
      </c>
      <c r="B7">
        <v>180</v>
      </c>
      <c r="C7" t="s">
        <v>17</v>
      </c>
      <c r="D7" t="s">
        <v>32</v>
      </c>
      <c r="E7">
        <v>31</v>
      </c>
      <c r="F7">
        <v>2.8900000000000002E-3</v>
      </c>
      <c r="G7">
        <v>3.35</v>
      </c>
      <c r="H7">
        <v>27.4</v>
      </c>
      <c r="I7">
        <v>2.5999999999999999E-3</v>
      </c>
      <c r="J7">
        <v>1.49</v>
      </c>
    </row>
    <row r="8" spans="1:10" x14ac:dyDescent="0.25">
      <c r="A8" t="s">
        <v>26</v>
      </c>
      <c r="B8">
        <v>180</v>
      </c>
      <c r="C8" t="s">
        <v>2</v>
      </c>
      <c r="D8" t="s">
        <v>32</v>
      </c>
      <c r="E8">
        <v>32.799999999999997</v>
      </c>
      <c r="F8">
        <v>3.5200000000000001E-3</v>
      </c>
      <c r="G8">
        <v>4</v>
      </c>
      <c r="H8">
        <v>26.5</v>
      </c>
      <c r="I8">
        <v>4.0800000000000003E-3</v>
      </c>
      <c r="J8">
        <v>1.73</v>
      </c>
    </row>
    <row r="10" spans="1:10" x14ac:dyDescent="0.25">
      <c r="A10" t="s">
        <v>26</v>
      </c>
      <c r="B10">
        <v>260</v>
      </c>
      <c r="C10" t="s">
        <v>10</v>
      </c>
      <c r="D10" t="s">
        <v>32</v>
      </c>
      <c r="E10">
        <v>6.31</v>
      </c>
      <c r="F10">
        <v>-1.5899999999999999E-4</v>
      </c>
      <c r="G10">
        <v>3.66</v>
      </c>
      <c r="H10">
        <v>-2.09</v>
      </c>
      <c r="I10">
        <v>-3.9300000000000003E-3</v>
      </c>
      <c r="J10">
        <v>1.36</v>
      </c>
    </row>
    <row r="11" spans="1:10" x14ac:dyDescent="0.25">
      <c r="A11" t="s">
        <v>26</v>
      </c>
      <c r="B11">
        <v>260</v>
      </c>
      <c r="C11" t="s">
        <v>11</v>
      </c>
      <c r="D11" t="s">
        <v>32</v>
      </c>
      <c r="E11">
        <v>6.41</v>
      </c>
      <c r="F11">
        <v>2.3599999999999999E-4</v>
      </c>
      <c r="G11">
        <v>3.57</v>
      </c>
      <c r="H11">
        <v>-1.69</v>
      </c>
      <c r="I11">
        <v>-6.9499999999999998E-4</v>
      </c>
      <c r="J11">
        <v>1.33</v>
      </c>
    </row>
    <row r="12" spans="1:10" x14ac:dyDescent="0.25">
      <c r="A12" t="s">
        <v>26</v>
      </c>
      <c r="B12">
        <v>260</v>
      </c>
      <c r="C12" t="s">
        <v>12</v>
      </c>
      <c r="D12" t="s">
        <v>32</v>
      </c>
      <c r="E12">
        <v>4.6100000000000003</v>
      </c>
      <c r="F12">
        <v>-1.36E-4</v>
      </c>
      <c r="G12">
        <v>3.47</v>
      </c>
      <c r="H12">
        <v>-2.6</v>
      </c>
      <c r="I12">
        <v>-1.2800000000000001E-3</v>
      </c>
      <c r="J12">
        <v>1.26</v>
      </c>
    </row>
    <row r="13" spans="1:10" x14ac:dyDescent="0.25">
      <c r="A13" t="s">
        <v>26</v>
      </c>
      <c r="B13">
        <v>260</v>
      </c>
      <c r="C13" t="s">
        <v>14</v>
      </c>
      <c r="D13" t="s">
        <v>32</v>
      </c>
      <c r="E13">
        <v>4.58</v>
      </c>
      <c r="F13">
        <v>-3.7100000000000002E-4</v>
      </c>
      <c r="G13">
        <v>3.55</v>
      </c>
      <c r="H13">
        <v>-2.58</v>
      </c>
      <c r="I13">
        <v>-6.8199999999999999E-4</v>
      </c>
      <c r="J13">
        <v>1.34</v>
      </c>
    </row>
    <row r="14" spans="1:10" x14ac:dyDescent="0.25">
      <c r="A14" t="s">
        <v>26</v>
      </c>
      <c r="B14">
        <v>260</v>
      </c>
      <c r="C14" t="s">
        <v>16</v>
      </c>
      <c r="D14" t="s">
        <v>32</v>
      </c>
      <c r="E14">
        <v>4.37</v>
      </c>
      <c r="F14">
        <v>-1.5200000000000001E-4</v>
      </c>
      <c r="G14">
        <v>3.67</v>
      </c>
      <c r="H14">
        <v>-2.31</v>
      </c>
      <c r="I14">
        <v>-5.0100000000000003E-4</v>
      </c>
      <c r="J14">
        <v>1.41</v>
      </c>
    </row>
    <row r="15" spans="1:10" x14ac:dyDescent="0.25">
      <c r="A15" t="s">
        <v>26</v>
      </c>
      <c r="B15">
        <v>260</v>
      </c>
      <c r="C15" t="s">
        <v>17</v>
      </c>
      <c r="D15" t="s">
        <v>32</v>
      </c>
      <c r="E15">
        <v>-1.1599999999999999</v>
      </c>
      <c r="F15">
        <v>-3.3199999999999999E-4</v>
      </c>
      <c r="G15">
        <v>2.92</v>
      </c>
      <c r="H15">
        <v>-4.97</v>
      </c>
      <c r="I15">
        <v>-6.0599999999999998E-4</v>
      </c>
      <c r="J15">
        <v>1.0900000000000001</v>
      </c>
    </row>
    <row r="16" spans="1:10" x14ac:dyDescent="0.25">
      <c r="A16" t="s">
        <v>26</v>
      </c>
      <c r="B16">
        <v>260</v>
      </c>
      <c r="C16" t="s">
        <v>2</v>
      </c>
      <c r="D16" t="s">
        <v>32</v>
      </c>
      <c r="E16">
        <v>5.94</v>
      </c>
      <c r="F16" s="3">
        <v>7.3700000000000002E-5</v>
      </c>
      <c r="G16">
        <v>3.57</v>
      </c>
      <c r="H16">
        <v>-1.94</v>
      </c>
      <c r="I16">
        <v>-8.8699999999999998E-4</v>
      </c>
      <c r="J16">
        <v>1.33</v>
      </c>
    </row>
    <row r="19" spans="1:10" x14ac:dyDescent="0.25">
      <c r="A19" t="s">
        <v>26</v>
      </c>
      <c r="B19">
        <v>199</v>
      </c>
      <c r="C19" t="s">
        <v>10</v>
      </c>
      <c r="D19" t="s">
        <v>32</v>
      </c>
      <c r="E19">
        <f t="shared" ref="E19:J25" si="0">E2+(($B$19-$B$2)*((E10-E2)/($B$10-$B$2)))</f>
        <v>27.042375</v>
      </c>
      <c r="F19">
        <f t="shared" si="0"/>
        <v>2.6309875000000002E-3</v>
      </c>
      <c r="G19">
        <f t="shared" si="0"/>
        <v>3.9573749999999999</v>
      </c>
      <c r="H19">
        <f t="shared" si="0"/>
        <v>20.548625000000001</v>
      </c>
      <c r="I19">
        <f t="shared" si="0"/>
        <v>1.2124999999999983E-5</v>
      </c>
      <c r="J19">
        <f t="shared" si="0"/>
        <v>1.64975</v>
      </c>
    </row>
    <row r="20" spans="1:10" x14ac:dyDescent="0.25">
      <c r="A20" t="s">
        <v>26</v>
      </c>
      <c r="B20">
        <v>199</v>
      </c>
      <c r="C20" t="s">
        <v>11</v>
      </c>
      <c r="D20" t="s">
        <v>32</v>
      </c>
      <c r="E20">
        <f t="shared" si="0"/>
        <v>26.608624999999996</v>
      </c>
      <c r="F20">
        <f t="shared" si="0"/>
        <v>2.8162999999999999E-3</v>
      </c>
      <c r="G20">
        <f t="shared" si="0"/>
        <v>3.92075</v>
      </c>
      <c r="H20">
        <f t="shared" si="0"/>
        <v>19.804874999999999</v>
      </c>
      <c r="I20">
        <f t="shared" si="0"/>
        <v>3.4110624999999996E-3</v>
      </c>
      <c r="J20">
        <f t="shared" si="0"/>
        <v>1.657875</v>
      </c>
    </row>
    <row r="21" spans="1:10" x14ac:dyDescent="0.25">
      <c r="A21" t="s">
        <v>26</v>
      </c>
      <c r="B21">
        <v>199</v>
      </c>
      <c r="C21" t="s">
        <v>12</v>
      </c>
      <c r="D21" t="s">
        <v>32</v>
      </c>
      <c r="E21">
        <f t="shared" si="0"/>
        <v>25.799875</v>
      </c>
      <c r="F21">
        <f t="shared" si="0"/>
        <v>2.2780750000000001E-3</v>
      </c>
      <c r="G21">
        <f t="shared" si="0"/>
        <v>3.8055000000000003</v>
      </c>
      <c r="H21">
        <f t="shared" si="0"/>
        <v>19.741250000000001</v>
      </c>
      <c r="I21">
        <f t="shared" si="0"/>
        <v>1.259125E-3</v>
      </c>
      <c r="J21">
        <f t="shared" si="0"/>
        <v>1.5878749999999999</v>
      </c>
    </row>
    <row r="22" spans="1:10" x14ac:dyDescent="0.25">
      <c r="A22" t="s">
        <v>26</v>
      </c>
      <c r="B22">
        <v>199</v>
      </c>
      <c r="C22" t="s">
        <v>14</v>
      </c>
      <c r="D22" t="s">
        <v>32</v>
      </c>
      <c r="E22">
        <f t="shared" si="0"/>
        <v>25.792749999999998</v>
      </c>
      <c r="F22">
        <f t="shared" si="0"/>
        <v>2.3976374999999999E-3</v>
      </c>
      <c r="G22">
        <f t="shared" si="0"/>
        <v>3.8245</v>
      </c>
      <c r="H22">
        <f t="shared" si="0"/>
        <v>19.364750000000001</v>
      </c>
      <c r="I22">
        <f t="shared" si="0"/>
        <v>2.2856500000000002E-3</v>
      </c>
      <c r="J22">
        <f t="shared" si="0"/>
        <v>1.5839999999999999</v>
      </c>
    </row>
    <row r="23" spans="1:10" x14ac:dyDescent="0.25">
      <c r="A23" t="s">
        <v>26</v>
      </c>
      <c r="B23">
        <v>199</v>
      </c>
      <c r="C23" t="s">
        <v>16</v>
      </c>
      <c r="D23" t="s">
        <v>32</v>
      </c>
      <c r="E23">
        <f t="shared" si="0"/>
        <v>27.267875</v>
      </c>
      <c r="F23">
        <f t="shared" si="0"/>
        <v>2.4954E-3</v>
      </c>
      <c r="G23">
        <f t="shared" si="0"/>
        <v>3.9140000000000001</v>
      </c>
      <c r="H23">
        <f t="shared" si="0"/>
        <v>20.877625000000002</v>
      </c>
      <c r="I23">
        <f t="shared" si="0"/>
        <v>2.1303874999999998E-3</v>
      </c>
      <c r="J23">
        <f t="shared" si="0"/>
        <v>1.600625</v>
      </c>
    </row>
    <row r="24" spans="1:10" x14ac:dyDescent="0.25">
      <c r="A24" t="s">
        <v>26</v>
      </c>
      <c r="B24">
        <v>199</v>
      </c>
      <c r="C24" t="s">
        <v>17</v>
      </c>
      <c r="D24" t="s">
        <v>32</v>
      </c>
      <c r="E24">
        <f t="shared" si="0"/>
        <v>23.362000000000002</v>
      </c>
      <c r="F24">
        <f t="shared" si="0"/>
        <v>2.1247750000000002E-3</v>
      </c>
      <c r="G24">
        <f t="shared" si="0"/>
        <v>3.2478750000000001</v>
      </c>
      <c r="H24">
        <f t="shared" si="0"/>
        <v>19.712125</v>
      </c>
      <c r="I24">
        <f t="shared" si="0"/>
        <v>1.8385749999999998E-3</v>
      </c>
      <c r="J24">
        <f t="shared" si="0"/>
        <v>1.395</v>
      </c>
    </row>
    <row r="25" spans="1:10" x14ac:dyDescent="0.25">
      <c r="A25" t="s">
        <v>26</v>
      </c>
      <c r="B25">
        <v>199</v>
      </c>
      <c r="C25" t="s">
        <v>2</v>
      </c>
      <c r="D25" t="s">
        <v>32</v>
      </c>
      <c r="E25">
        <f t="shared" si="0"/>
        <v>26.420749999999998</v>
      </c>
      <c r="F25">
        <f t="shared" si="0"/>
        <v>2.7015037500000001E-3</v>
      </c>
      <c r="G25">
        <f t="shared" si="0"/>
        <v>3.897875</v>
      </c>
      <c r="H25">
        <f t="shared" si="0"/>
        <v>19.7455</v>
      </c>
      <c r="I25">
        <f t="shared" si="0"/>
        <v>2.9003375000000004E-3</v>
      </c>
      <c r="J25">
        <f t="shared" si="0"/>
        <v>1.635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37"/>
  <sheetViews>
    <sheetView topLeftCell="A13" workbookViewId="0">
      <selection activeCell="L35" sqref="L35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6</v>
      </c>
      <c r="B2">
        <v>180</v>
      </c>
      <c r="C2" t="s">
        <v>8</v>
      </c>
      <c r="D2" t="s">
        <v>33</v>
      </c>
      <c r="E2">
        <v>28.5</v>
      </c>
      <c r="F2">
        <v>3.1199999999999999E-3</v>
      </c>
      <c r="G2">
        <v>6.86</v>
      </c>
      <c r="H2">
        <v>34.4</v>
      </c>
      <c r="I2">
        <v>3.16E-3</v>
      </c>
      <c r="J2">
        <v>2.84</v>
      </c>
    </row>
    <row r="3" spans="1:10" x14ac:dyDescent="0.25">
      <c r="A3" t="s">
        <v>6</v>
      </c>
      <c r="B3">
        <v>180</v>
      </c>
      <c r="C3" t="s">
        <v>9</v>
      </c>
      <c r="D3" t="s">
        <v>33</v>
      </c>
      <c r="E3">
        <v>23.4</v>
      </c>
      <c r="F3">
        <v>1.3600000000000001E-3</v>
      </c>
      <c r="G3">
        <v>7.06</v>
      </c>
      <c r="H3">
        <v>28.5</v>
      </c>
      <c r="I3">
        <v>-8.7200000000000005E-4</v>
      </c>
      <c r="J3">
        <v>2.79</v>
      </c>
    </row>
    <row r="4" spans="1:10" x14ac:dyDescent="0.25">
      <c r="A4" t="s">
        <v>6</v>
      </c>
      <c r="B4">
        <v>180</v>
      </c>
      <c r="C4" t="s">
        <v>10</v>
      </c>
      <c r="D4" t="s">
        <v>33</v>
      </c>
      <c r="E4">
        <v>23.6</v>
      </c>
      <c r="F4">
        <v>2.4099999999999998E-3</v>
      </c>
      <c r="G4">
        <v>6.74</v>
      </c>
      <c r="H4">
        <v>33.6</v>
      </c>
      <c r="I4">
        <v>4.0299999999999997E-3</v>
      </c>
      <c r="J4">
        <v>2.93</v>
      </c>
    </row>
    <row r="5" spans="1:10" x14ac:dyDescent="0.25">
      <c r="A5" t="s">
        <v>6</v>
      </c>
      <c r="B5">
        <v>180</v>
      </c>
      <c r="C5" t="s">
        <v>12</v>
      </c>
      <c r="D5" t="s">
        <v>33</v>
      </c>
      <c r="E5">
        <v>27.4</v>
      </c>
      <c r="F5">
        <v>3.0699999999999998E-3</v>
      </c>
      <c r="G5">
        <v>6.58</v>
      </c>
      <c r="H5">
        <v>35</v>
      </c>
      <c r="I5">
        <v>3.9699999999999996E-3</v>
      </c>
      <c r="J5">
        <v>2.84</v>
      </c>
    </row>
    <row r="6" spans="1:10" x14ac:dyDescent="0.25">
      <c r="A6" t="s">
        <v>6</v>
      </c>
      <c r="B6">
        <v>180</v>
      </c>
      <c r="C6" t="s">
        <v>13</v>
      </c>
      <c r="D6" t="s">
        <v>33</v>
      </c>
      <c r="E6">
        <v>27.1</v>
      </c>
      <c r="F6">
        <v>3.3899999999999998E-3</v>
      </c>
      <c r="G6">
        <v>6.52</v>
      </c>
      <c r="H6">
        <v>32.5</v>
      </c>
      <c r="I6">
        <v>4.3099999999999996E-3</v>
      </c>
      <c r="J6">
        <v>2.76</v>
      </c>
    </row>
    <row r="7" spans="1:10" x14ac:dyDescent="0.25">
      <c r="A7" t="s">
        <v>6</v>
      </c>
      <c r="B7">
        <v>180</v>
      </c>
      <c r="C7" t="s">
        <v>14</v>
      </c>
      <c r="D7" t="s">
        <v>33</v>
      </c>
      <c r="E7">
        <v>29.4</v>
      </c>
      <c r="F7">
        <v>2.8800000000000002E-3</v>
      </c>
      <c r="G7">
        <v>6.5</v>
      </c>
      <c r="H7">
        <v>34.799999999999997</v>
      </c>
      <c r="I7">
        <v>3.48E-3</v>
      </c>
      <c r="J7">
        <v>2.76</v>
      </c>
    </row>
    <row r="8" spans="1:10" x14ac:dyDescent="0.25">
      <c r="A8" t="s">
        <v>6</v>
      </c>
      <c r="B8">
        <v>180</v>
      </c>
      <c r="C8" t="s">
        <v>15</v>
      </c>
      <c r="D8" t="s">
        <v>33</v>
      </c>
      <c r="E8">
        <v>27</v>
      </c>
      <c r="F8">
        <v>3.3899999999999998E-3</v>
      </c>
      <c r="G8">
        <v>6.4</v>
      </c>
      <c r="H8">
        <v>32.1</v>
      </c>
      <c r="I8">
        <v>3.5000000000000001E-3</v>
      </c>
      <c r="J8">
        <v>2.59</v>
      </c>
    </row>
    <row r="9" spans="1:10" x14ac:dyDescent="0.25">
      <c r="A9" t="s">
        <v>6</v>
      </c>
      <c r="B9">
        <v>180</v>
      </c>
      <c r="C9" t="s">
        <v>16</v>
      </c>
      <c r="D9" t="s">
        <v>33</v>
      </c>
      <c r="E9">
        <v>26.4</v>
      </c>
      <c r="F9">
        <v>3.13E-3</v>
      </c>
      <c r="G9">
        <v>6.54</v>
      </c>
      <c r="H9">
        <v>33.700000000000003</v>
      </c>
      <c r="I9">
        <v>4.15E-3</v>
      </c>
      <c r="J9">
        <v>2.66</v>
      </c>
    </row>
    <row r="10" spans="1:10" x14ac:dyDescent="0.25">
      <c r="A10" t="s">
        <v>6</v>
      </c>
      <c r="B10">
        <v>180</v>
      </c>
      <c r="C10" t="s">
        <v>17</v>
      </c>
      <c r="D10" t="s">
        <v>33</v>
      </c>
      <c r="E10">
        <v>29.4</v>
      </c>
      <c r="F10">
        <v>3.3800000000000002E-3</v>
      </c>
      <c r="G10">
        <v>5.54</v>
      </c>
      <c r="H10">
        <v>35.700000000000003</v>
      </c>
      <c r="I10">
        <v>4.1200000000000004E-3</v>
      </c>
      <c r="J10">
        <v>2.42</v>
      </c>
    </row>
    <row r="11" spans="1:10" x14ac:dyDescent="0.25">
      <c r="A11" t="s">
        <v>6</v>
      </c>
      <c r="B11">
        <v>180</v>
      </c>
      <c r="C11" t="s">
        <v>18</v>
      </c>
      <c r="D11" t="s">
        <v>33</v>
      </c>
      <c r="E11">
        <v>26.1</v>
      </c>
      <c r="F11">
        <v>2.9399999999999999E-3</v>
      </c>
      <c r="G11">
        <v>7.4</v>
      </c>
      <c r="H11">
        <v>29.6</v>
      </c>
      <c r="I11">
        <v>3.3999999999999998E-3</v>
      </c>
      <c r="J11">
        <v>2.88</v>
      </c>
    </row>
    <row r="12" spans="1:10" x14ac:dyDescent="0.25">
      <c r="A12" t="s">
        <v>6</v>
      </c>
      <c r="B12">
        <v>180</v>
      </c>
      <c r="C12" t="s">
        <v>2</v>
      </c>
      <c r="D12" t="s">
        <v>33</v>
      </c>
      <c r="E12">
        <v>27.5</v>
      </c>
      <c r="F12">
        <v>2.9499999999999999E-3</v>
      </c>
      <c r="G12">
        <v>6.51</v>
      </c>
      <c r="H12">
        <v>33.700000000000003</v>
      </c>
      <c r="I12">
        <v>3.6700000000000001E-3</v>
      </c>
      <c r="J12">
        <v>2.76</v>
      </c>
    </row>
    <row r="14" spans="1:10" x14ac:dyDescent="0.25">
      <c r="A14" t="s">
        <v>6</v>
      </c>
      <c r="B14">
        <v>260</v>
      </c>
      <c r="C14" t="s">
        <v>8</v>
      </c>
      <c r="D14" t="s">
        <v>33</v>
      </c>
      <c r="E14">
        <v>-18.100000000000001</v>
      </c>
      <c r="F14">
        <v>-2.33E-3</v>
      </c>
      <c r="G14">
        <v>6.42</v>
      </c>
      <c r="H14">
        <v>-14.9</v>
      </c>
      <c r="I14">
        <v>-2.3500000000000001E-3</v>
      </c>
      <c r="J14">
        <v>2.5099999999999998</v>
      </c>
    </row>
    <row r="15" spans="1:10" x14ac:dyDescent="0.25">
      <c r="A15" t="s">
        <v>6</v>
      </c>
      <c r="B15">
        <v>260</v>
      </c>
      <c r="C15" t="s">
        <v>9</v>
      </c>
      <c r="D15" t="s">
        <v>33</v>
      </c>
      <c r="E15">
        <v>-13.8</v>
      </c>
      <c r="F15">
        <v>3.3700000000000002E-3</v>
      </c>
      <c r="G15">
        <v>6.88</v>
      </c>
      <c r="H15">
        <v>-12.6</v>
      </c>
      <c r="I15">
        <v>1.8700000000000001E-2</v>
      </c>
      <c r="J15">
        <v>2.71</v>
      </c>
    </row>
    <row r="16" spans="1:10" x14ac:dyDescent="0.25">
      <c r="A16" t="s">
        <v>6</v>
      </c>
      <c r="B16">
        <v>260</v>
      </c>
      <c r="C16" t="s">
        <v>10</v>
      </c>
      <c r="D16" t="s">
        <v>33</v>
      </c>
      <c r="E16">
        <v>-15.4</v>
      </c>
      <c r="F16">
        <v>-1.7600000000000001E-3</v>
      </c>
      <c r="G16">
        <v>6.13</v>
      </c>
      <c r="H16">
        <v>-17</v>
      </c>
      <c r="I16">
        <v>-2.1199999999999999E-3</v>
      </c>
      <c r="J16">
        <v>2.31</v>
      </c>
    </row>
    <row r="17" spans="1:10" x14ac:dyDescent="0.25">
      <c r="A17" t="s">
        <v>6</v>
      </c>
      <c r="B17">
        <v>260</v>
      </c>
      <c r="C17" t="s">
        <v>12</v>
      </c>
      <c r="D17" t="s">
        <v>33</v>
      </c>
      <c r="E17">
        <v>-19.899999999999999</v>
      </c>
      <c r="F17">
        <v>-2.48E-3</v>
      </c>
      <c r="G17">
        <v>5.94</v>
      </c>
      <c r="H17">
        <v>-18.399999999999999</v>
      </c>
      <c r="I17">
        <v>-2.16E-3</v>
      </c>
      <c r="J17">
        <v>2.27</v>
      </c>
    </row>
    <row r="18" spans="1:10" x14ac:dyDescent="0.25">
      <c r="A18" t="s">
        <v>6</v>
      </c>
      <c r="B18">
        <v>260</v>
      </c>
      <c r="C18" t="s">
        <v>13</v>
      </c>
      <c r="D18" t="s">
        <v>33</v>
      </c>
      <c r="E18">
        <v>-17.8</v>
      </c>
      <c r="F18">
        <v>-2.3900000000000002E-3</v>
      </c>
      <c r="G18">
        <v>5.99</v>
      </c>
      <c r="H18">
        <v>-16.3</v>
      </c>
      <c r="I18">
        <v>-2.15E-3</v>
      </c>
      <c r="J18">
        <v>2.31</v>
      </c>
    </row>
    <row r="19" spans="1:10" x14ac:dyDescent="0.25">
      <c r="A19" t="s">
        <v>6</v>
      </c>
      <c r="B19">
        <v>260</v>
      </c>
      <c r="C19" t="s">
        <v>14</v>
      </c>
      <c r="D19" t="s">
        <v>33</v>
      </c>
      <c r="E19">
        <v>-21.2</v>
      </c>
      <c r="F19">
        <v>-3.31E-3</v>
      </c>
      <c r="G19">
        <v>5.93</v>
      </c>
      <c r="H19">
        <v>-17.3</v>
      </c>
      <c r="I19">
        <v>-2.6099999999999999E-3</v>
      </c>
      <c r="J19">
        <v>2.27</v>
      </c>
    </row>
    <row r="20" spans="1:10" x14ac:dyDescent="0.25">
      <c r="A20" t="s">
        <v>6</v>
      </c>
      <c r="B20">
        <v>260</v>
      </c>
      <c r="C20" t="s">
        <v>15</v>
      </c>
      <c r="D20" t="s">
        <v>33</v>
      </c>
      <c r="E20">
        <v>-19.399999999999999</v>
      </c>
      <c r="F20">
        <v>-2.1299999999999999E-3</v>
      </c>
      <c r="G20">
        <v>6.08</v>
      </c>
      <c r="H20">
        <v>-15.8</v>
      </c>
      <c r="I20">
        <v>-1.8400000000000001E-3</v>
      </c>
      <c r="J20">
        <v>2.39</v>
      </c>
    </row>
    <row r="21" spans="1:10" x14ac:dyDescent="0.25">
      <c r="A21" t="s">
        <v>6</v>
      </c>
      <c r="B21">
        <v>260</v>
      </c>
      <c r="C21" t="s">
        <v>16</v>
      </c>
      <c r="D21" t="s">
        <v>33</v>
      </c>
      <c r="E21">
        <v>-19.8</v>
      </c>
      <c r="F21">
        <v>-2.6800000000000001E-3</v>
      </c>
      <c r="G21">
        <v>6.2</v>
      </c>
      <c r="H21">
        <v>-17.399999999999999</v>
      </c>
      <c r="I21">
        <v>-2.2399999999999998E-3</v>
      </c>
      <c r="J21">
        <v>2.4300000000000002</v>
      </c>
    </row>
    <row r="22" spans="1:10" x14ac:dyDescent="0.25">
      <c r="A22" t="s">
        <v>6</v>
      </c>
      <c r="B22">
        <v>260</v>
      </c>
      <c r="C22" t="s">
        <v>17</v>
      </c>
      <c r="D22" t="s">
        <v>33</v>
      </c>
      <c r="E22">
        <v>-24.8</v>
      </c>
      <c r="F22">
        <v>-3.0000000000000001E-3</v>
      </c>
      <c r="G22">
        <v>4.93</v>
      </c>
      <c r="H22">
        <v>-19.399999999999999</v>
      </c>
      <c r="I22">
        <v>-2.2699999999999999E-3</v>
      </c>
      <c r="J22">
        <v>1.87</v>
      </c>
    </row>
    <row r="23" spans="1:10" x14ac:dyDescent="0.25">
      <c r="A23" t="s">
        <v>6</v>
      </c>
      <c r="B23">
        <v>260</v>
      </c>
      <c r="C23" t="s">
        <v>18</v>
      </c>
      <c r="D23" t="s">
        <v>33</v>
      </c>
      <c r="E23">
        <v>-15.7</v>
      </c>
      <c r="F23">
        <v>-2.2899999999999999E-3</v>
      </c>
      <c r="G23">
        <v>7.26</v>
      </c>
      <c r="H23">
        <v>-13.9</v>
      </c>
      <c r="I23">
        <v>-1.7099999999999999E-3</v>
      </c>
      <c r="J23">
        <v>2.92</v>
      </c>
    </row>
    <row r="24" spans="1:10" x14ac:dyDescent="0.25">
      <c r="A24" t="s">
        <v>6</v>
      </c>
      <c r="B24">
        <v>260</v>
      </c>
      <c r="C24" t="s">
        <v>2</v>
      </c>
      <c r="D24" t="s">
        <v>33</v>
      </c>
      <c r="E24">
        <v>-19.3</v>
      </c>
      <c r="F24">
        <v>-2.49E-3</v>
      </c>
      <c r="G24">
        <v>5.98</v>
      </c>
      <c r="H24">
        <v>-16.899999999999999</v>
      </c>
      <c r="I24">
        <v>-1.6000000000000001E-3</v>
      </c>
      <c r="J24">
        <v>2.2999999999999998</v>
      </c>
    </row>
    <row r="27" spans="1:10" x14ac:dyDescent="0.25">
      <c r="A27" t="s">
        <v>6</v>
      </c>
      <c r="B27">
        <v>199</v>
      </c>
      <c r="C27" t="s">
        <v>8</v>
      </c>
      <c r="D27" t="s">
        <v>33</v>
      </c>
      <c r="E27">
        <f t="shared" ref="E27:J37" si="0">E2+(($B$27-$B$2)*((E14-E2)/($B$14-$B$2)))</f>
        <v>17.432499999999997</v>
      </c>
      <c r="F27">
        <f t="shared" si="0"/>
        <v>1.825625E-3</v>
      </c>
      <c r="G27">
        <f t="shared" si="0"/>
        <v>6.7555000000000005</v>
      </c>
      <c r="H27">
        <f t="shared" si="0"/>
        <v>22.69125</v>
      </c>
      <c r="I27">
        <f t="shared" si="0"/>
        <v>1.8513749999999999E-3</v>
      </c>
      <c r="J27">
        <f t="shared" si="0"/>
        <v>2.761625</v>
      </c>
    </row>
    <row r="28" spans="1:10" x14ac:dyDescent="0.25">
      <c r="A28" t="s">
        <v>6</v>
      </c>
      <c r="B28">
        <v>199</v>
      </c>
      <c r="C28" t="s">
        <v>9</v>
      </c>
      <c r="D28" t="s">
        <v>33</v>
      </c>
      <c r="E28">
        <f t="shared" si="0"/>
        <v>14.564999999999998</v>
      </c>
      <c r="F28">
        <f t="shared" si="0"/>
        <v>1.837375E-3</v>
      </c>
      <c r="G28">
        <f t="shared" si="0"/>
        <v>7.0172499999999998</v>
      </c>
      <c r="H28">
        <f t="shared" si="0"/>
        <v>18.73875</v>
      </c>
      <c r="I28">
        <f t="shared" si="0"/>
        <v>3.7763499999999999E-3</v>
      </c>
      <c r="J28">
        <f t="shared" si="0"/>
        <v>2.7709999999999999</v>
      </c>
    </row>
    <row r="29" spans="1:10" x14ac:dyDescent="0.25">
      <c r="A29" t="s">
        <v>6</v>
      </c>
      <c r="B29">
        <v>199</v>
      </c>
      <c r="C29" t="s">
        <v>10</v>
      </c>
      <c r="D29" t="s">
        <v>33</v>
      </c>
      <c r="E29">
        <f t="shared" si="0"/>
        <v>14.337500000000002</v>
      </c>
      <c r="F29">
        <f t="shared" si="0"/>
        <v>1.4196249999999999E-3</v>
      </c>
      <c r="G29">
        <f t="shared" si="0"/>
        <v>6.5951250000000003</v>
      </c>
      <c r="H29">
        <f t="shared" si="0"/>
        <v>21.5825</v>
      </c>
      <c r="I29">
        <f t="shared" si="0"/>
        <v>2.569375E-3</v>
      </c>
      <c r="J29">
        <f t="shared" si="0"/>
        <v>2.7827500000000001</v>
      </c>
    </row>
    <row r="30" spans="1:10" x14ac:dyDescent="0.25">
      <c r="A30" t="s">
        <v>6</v>
      </c>
      <c r="B30">
        <v>199</v>
      </c>
      <c r="C30" t="s">
        <v>12</v>
      </c>
      <c r="D30" t="s">
        <v>33</v>
      </c>
      <c r="E30">
        <f t="shared" si="0"/>
        <v>16.166249999999998</v>
      </c>
      <c r="F30">
        <f t="shared" si="0"/>
        <v>1.751875E-3</v>
      </c>
      <c r="G30">
        <f t="shared" si="0"/>
        <v>6.4279999999999999</v>
      </c>
      <c r="H30">
        <f t="shared" si="0"/>
        <v>22.317500000000003</v>
      </c>
      <c r="I30">
        <f t="shared" si="0"/>
        <v>2.5141249999999994E-3</v>
      </c>
      <c r="J30">
        <f t="shared" si="0"/>
        <v>2.7046250000000001</v>
      </c>
    </row>
    <row r="31" spans="1:10" x14ac:dyDescent="0.25">
      <c r="A31" t="s">
        <v>6</v>
      </c>
      <c r="B31">
        <v>199</v>
      </c>
      <c r="C31" t="s">
        <v>13</v>
      </c>
      <c r="D31" t="s">
        <v>33</v>
      </c>
      <c r="E31">
        <f t="shared" si="0"/>
        <v>16.436250000000001</v>
      </c>
      <c r="F31">
        <f t="shared" si="0"/>
        <v>2.0172499999999999E-3</v>
      </c>
      <c r="G31">
        <f t="shared" si="0"/>
        <v>6.3941249999999998</v>
      </c>
      <c r="H31">
        <f t="shared" si="0"/>
        <v>20.91</v>
      </c>
      <c r="I31">
        <f t="shared" si="0"/>
        <v>2.7757499999999996E-3</v>
      </c>
      <c r="J31">
        <f t="shared" si="0"/>
        <v>2.6531249999999997</v>
      </c>
    </row>
    <row r="32" spans="1:10" x14ac:dyDescent="0.25">
      <c r="A32" t="s">
        <v>6</v>
      </c>
      <c r="B32">
        <v>199</v>
      </c>
      <c r="C32" t="s">
        <v>14</v>
      </c>
      <c r="D32" t="s">
        <v>33</v>
      </c>
      <c r="E32">
        <f t="shared" si="0"/>
        <v>17.3825</v>
      </c>
      <c r="F32">
        <f t="shared" si="0"/>
        <v>1.4098750000000003E-3</v>
      </c>
      <c r="G32">
        <f t="shared" si="0"/>
        <v>6.3646250000000002</v>
      </c>
      <c r="H32">
        <f t="shared" si="0"/>
        <v>22.42625</v>
      </c>
      <c r="I32">
        <f t="shared" si="0"/>
        <v>2.0336249999999998E-3</v>
      </c>
      <c r="J32">
        <f t="shared" si="0"/>
        <v>2.6436249999999997</v>
      </c>
    </row>
    <row r="33" spans="1:10" x14ac:dyDescent="0.25">
      <c r="A33" t="s">
        <v>6</v>
      </c>
      <c r="B33">
        <v>199</v>
      </c>
      <c r="C33" t="s">
        <v>15</v>
      </c>
      <c r="D33" t="s">
        <v>33</v>
      </c>
      <c r="E33">
        <f t="shared" si="0"/>
        <v>15.98</v>
      </c>
      <c r="F33">
        <f t="shared" si="0"/>
        <v>2.0790000000000001E-3</v>
      </c>
      <c r="G33">
        <f t="shared" si="0"/>
        <v>6.3239999999999998</v>
      </c>
      <c r="H33">
        <f t="shared" si="0"/>
        <v>20.723749999999999</v>
      </c>
      <c r="I33">
        <f t="shared" si="0"/>
        <v>2.2317500000000002E-3</v>
      </c>
      <c r="J33">
        <f t="shared" si="0"/>
        <v>2.5425</v>
      </c>
    </row>
    <row r="34" spans="1:10" x14ac:dyDescent="0.25">
      <c r="A34" t="s">
        <v>6</v>
      </c>
      <c r="B34">
        <v>199</v>
      </c>
      <c r="C34" t="s">
        <v>16</v>
      </c>
      <c r="D34" t="s">
        <v>33</v>
      </c>
      <c r="E34">
        <f t="shared" si="0"/>
        <v>15.427499999999998</v>
      </c>
      <c r="F34">
        <f t="shared" si="0"/>
        <v>1.7501249999999999E-3</v>
      </c>
      <c r="G34">
        <f t="shared" si="0"/>
        <v>6.4592499999999999</v>
      </c>
      <c r="H34">
        <f t="shared" si="0"/>
        <v>21.563750000000002</v>
      </c>
      <c r="I34">
        <f t="shared" si="0"/>
        <v>2.6323750000000002E-3</v>
      </c>
      <c r="J34">
        <f t="shared" si="0"/>
        <v>2.605375</v>
      </c>
    </row>
    <row r="35" spans="1:10" x14ac:dyDescent="0.25">
      <c r="A35" t="s">
        <v>6</v>
      </c>
      <c r="B35">
        <v>199</v>
      </c>
      <c r="C35" t="s">
        <v>17</v>
      </c>
      <c r="D35" t="s">
        <v>33</v>
      </c>
      <c r="E35">
        <f t="shared" si="0"/>
        <v>16.527499999999996</v>
      </c>
      <c r="F35">
        <f t="shared" si="0"/>
        <v>1.8647500000000001E-3</v>
      </c>
      <c r="G35">
        <f t="shared" si="0"/>
        <v>5.3951250000000002</v>
      </c>
      <c r="H35">
        <f t="shared" si="0"/>
        <v>22.613750000000003</v>
      </c>
      <c r="I35">
        <f t="shared" si="0"/>
        <v>2.6023750000000005E-3</v>
      </c>
      <c r="J35">
        <f t="shared" si="0"/>
        <v>2.2893750000000002</v>
      </c>
    </row>
    <row r="36" spans="1:10" x14ac:dyDescent="0.25">
      <c r="A36" t="s">
        <v>6</v>
      </c>
      <c r="B36">
        <v>199</v>
      </c>
      <c r="C36" t="s">
        <v>18</v>
      </c>
      <c r="D36" t="s">
        <v>33</v>
      </c>
      <c r="E36">
        <f t="shared" si="0"/>
        <v>16.172500000000003</v>
      </c>
      <c r="F36">
        <f t="shared" si="0"/>
        <v>1.6978749999999997E-3</v>
      </c>
      <c r="G36">
        <f t="shared" si="0"/>
        <v>7.3667500000000006</v>
      </c>
      <c r="H36">
        <f t="shared" si="0"/>
        <v>19.268750000000004</v>
      </c>
      <c r="I36">
        <f t="shared" si="0"/>
        <v>2.186375E-3</v>
      </c>
      <c r="J36">
        <f t="shared" si="0"/>
        <v>2.8895</v>
      </c>
    </row>
    <row r="37" spans="1:10" x14ac:dyDescent="0.25">
      <c r="A37" t="s">
        <v>6</v>
      </c>
      <c r="B37">
        <v>199</v>
      </c>
      <c r="C37" t="s">
        <v>2</v>
      </c>
      <c r="D37" t="s">
        <v>33</v>
      </c>
      <c r="E37">
        <f t="shared" si="0"/>
        <v>16.385000000000002</v>
      </c>
      <c r="F37">
        <f t="shared" si="0"/>
        <v>1.658E-3</v>
      </c>
      <c r="G37">
        <f t="shared" si="0"/>
        <v>6.384125</v>
      </c>
      <c r="H37">
        <f t="shared" si="0"/>
        <v>21.682500000000001</v>
      </c>
      <c r="I37">
        <f t="shared" si="0"/>
        <v>2.418375E-3</v>
      </c>
      <c r="J37" s="2">
        <f t="shared" si="0"/>
        <v>2.6507499999999999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34"/>
  <sheetViews>
    <sheetView topLeftCell="A10" workbookViewId="0">
      <selection activeCell="O39" sqref="O39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7</v>
      </c>
      <c r="B2">
        <v>180</v>
      </c>
      <c r="C2" t="s">
        <v>27</v>
      </c>
      <c r="D2" t="s">
        <v>33</v>
      </c>
      <c r="E2">
        <v>55</v>
      </c>
      <c r="F2">
        <v>4.8799999999999998E-3</v>
      </c>
      <c r="G2">
        <v>6.09</v>
      </c>
      <c r="H2">
        <v>42.4</v>
      </c>
      <c r="I2">
        <v>4.0400000000000001E-4</v>
      </c>
      <c r="J2">
        <v>2.2999999999999998</v>
      </c>
    </row>
    <row r="3" spans="1:10" x14ac:dyDescent="0.25">
      <c r="A3" t="s">
        <v>7</v>
      </c>
      <c r="B3">
        <v>180</v>
      </c>
      <c r="C3" t="s">
        <v>28</v>
      </c>
      <c r="D3" t="s">
        <v>33</v>
      </c>
      <c r="E3">
        <v>53.5</v>
      </c>
      <c r="F3">
        <v>5.1200000000000004E-3</v>
      </c>
      <c r="G3">
        <v>5.75</v>
      </c>
      <c r="H3">
        <v>42.1</v>
      </c>
      <c r="I3">
        <v>4.1399999999999996E-3</v>
      </c>
      <c r="J3">
        <v>2.29</v>
      </c>
    </row>
    <row r="4" spans="1:10" x14ac:dyDescent="0.25">
      <c r="A4" t="s">
        <v>7</v>
      </c>
      <c r="B4">
        <v>180</v>
      </c>
      <c r="C4" t="s">
        <v>29</v>
      </c>
      <c r="D4" t="s">
        <v>33</v>
      </c>
      <c r="E4">
        <v>52.3</v>
      </c>
      <c r="F4">
        <v>6.2599999999999999E-3</v>
      </c>
      <c r="G4">
        <v>5.71</v>
      </c>
      <c r="H4">
        <v>40.799999999999997</v>
      </c>
      <c r="I4">
        <v>6.1900000000000002E-3</v>
      </c>
      <c r="J4">
        <v>2.2200000000000002</v>
      </c>
    </row>
    <row r="5" spans="1:10" x14ac:dyDescent="0.25">
      <c r="A5" t="s">
        <v>7</v>
      </c>
      <c r="B5">
        <v>180</v>
      </c>
      <c r="C5" t="s">
        <v>8</v>
      </c>
      <c r="D5" t="s">
        <v>33</v>
      </c>
      <c r="E5">
        <v>55.5</v>
      </c>
      <c r="F5">
        <v>5.8199999999999997E-3</v>
      </c>
      <c r="G5">
        <v>5.61</v>
      </c>
      <c r="H5">
        <v>46.4</v>
      </c>
      <c r="I5">
        <v>5.0200000000000002E-3</v>
      </c>
      <c r="J5">
        <v>2.27</v>
      </c>
    </row>
    <row r="6" spans="1:10" x14ac:dyDescent="0.25">
      <c r="A6" t="s">
        <v>7</v>
      </c>
      <c r="B6">
        <v>180</v>
      </c>
      <c r="C6" t="s">
        <v>9</v>
      </c>
      <c r="D6" t="s">
        <v>33</v>
      </c>
      <c r="E6">
        <v>53.1</v>
      </c>
      <c r="F6">
        <v>5.11E-3</v>
      </c>
      <c r="G6">
        <v>5.74</v>
      </c>
      <c r="H6">
        <v>42.9</v>
      </c>
      <c r="I6">
        <v>2.96E-3</v>
      </c>
      <c r="J6">
        <v>2.1800000000000002</v>
      </c>
    </row>
    <row r="7" spans="1:10" x14ac:dyDescent="0.25">
      <c r="A7" t="s">
        <v>7</v>
      </c>
      <c r="B7">
        <v>180</v>
      </c>
      <c r="C7" t="s">
        <v>30</v>
      </c>
      <c r="D7" t="s">
        <v>33</v>
      </c>
      <c r="E7">
        <v>54.4</v>
      </c>
      <c r="F7">
        <v>5.79E-3</v>
      </c>
      <c r="G7">
        <v>5.27</v>
      </c>
      <c r="H7">
        <v>45.4</v>
      </c>
      <c r="I7">
        <v>5.2599999999999999E-3</v>
      </c>
      <c r="J7">
        <v>2.0499999999999998</v>
      </c>
    </row>
    <row r="8" spans="1:10" x14ac:dyDescent="0.25">
      <c r="A8" t="s">
        <v>7</v>
      </c>
      <c r="B8">
        <v>180</v>
      </c>
      <c r="C8" t="s">
        <v>31</v>
      </c>
      <c r="D8" t="s">
        <v>33</v>
      </c>
      <c r="E8">
        <v>55.1</v>
      </c>
      <c r="F8">
        <v>5.9899999999999997E-3</v>
      </c>
      <c r="G8">
        <v>5.48</v>
      </c>
      <c r="H8">
        <v>44.9</v>
      </c>
      <c r="I8">
        <v>5.4200000000000003E-3</v>
      </c>
      <c r="J8">
        <v>2.17</v>
      </c>
    </row>
    <row r="9" spans="1:10" x14ac:dyDescent="0.25">
      <c r="A9" t="s">
        <v>7</v>
      </c>
      <c r="B9">
        <v>180</v>
      </c>
      <c r="C9" t="s">
        <v>15</v>
      </c>
      <c r="D9" t="s">
        <v>33</v>
      </c>
      <c r="E9">
        <v>53.6</v>
      </c>
      <c r="F9">
        <v>5.6499999999999996E-3</v>
      </c>
      <c r="G9">
        <v>5.21</v>
      </c>
      <c r="H9">
        <v>44.7</v>
      </c>
      <c r="I9">
        <v>4.5700000000000003E-3</v>
      </c>
      <c r="J9">
        <v>2.0299999999999998</v>
      </c>
    </row>
    <row r="10" spans="1:10" x14ac:dyDescent="0.25">
      <c r="A10" t="s">
        <v>7</v>
      </c>
      <c r="B10">
        <v>180</v>
      </c>
      <c r="C10" t="s">
        <v>18</v>
      </c>
      <c r="D10" t="s">
        <v>33</v>
      </c>
      <c r="E10">
        <v>56.1</v>
      </c>
      <c r="F10">
        <v>5.8999999999999999E-3</v>
      </c>
      <c r="G10">
        <v>5.97</v>
      </c>
      <c r="H10">
        <v>44.5</v>
      </c>
      <c r="I10">
        <v>5.3299999999999997E-3</v>
      </c>
      <c r="J10">
        <v>2.17</v>
      </c>
    </row>
    <row r="11" spans="1:10" x14ac:dyDescent="0.25">
      <c r="A11" t="s">
        <v>7</v>
      </c>
      <c r="B11">
        <v>180</v>
      </c>
      <c r="C11" t="s">
        <v>2</v>
      </c>
      <c r="D11" t="s">
        <v>33</v>
      </c>
      <c r="E11">
        <v>54.2</v>
      </c>
      <c r="F11">
        <v>5.7299999999999999E-3</v>
      </c>
      <c r="G11">
        <v>5.48</v>
      </c>
      <c r="H11">
        <v>44.4</v>
      </c>
      <c r="I11">
        <v>4.9500000000000004E-3</v>
      </c>
      <c r="J11">
        <v>2.13</v>
      </c>
    </row>
    <row r="13" spans="1:10" x14ac:dyDescent="0.25">
      <c r="A13" t="s">
        <v>7</v>
      </c>
      <c r="B13">
        <v>260</v>
      </c>
      <c r="C13" t="s">
        <v>27</v>
      </c>
      <c r="D13" t="s">
        <v>33</v>
      </c>
      <c r="E13">
        <v>13.1</v>
      </c>
      <c r="F13">
        <v>2.64E-3</v>
      </c>
      <c r="G13">
        <v>6.1</v>
      </c>
      <c r="H13">
        <v>-2.0499999999999998</v>
      </c>
      <c r="I13">
        <v>1.4E-2</v>
      </c>
      <c r="J13">
        <v>2.4700000000000002</v>
      </c>
    </row>
    <row r="14" spans="1:10" x14ac:dyDescent="0.25">
      <c r="A14" t="s">
        <v>7</v>
      </c>
      <c r="B14">
        <v>260</v>
      </c>
      <c r="C14" t="s">
        <v>28</v>
      </c>
      <c r="D14" t="s">
        <v>33</v>
      </c>
      <c r="E14">
        <v>5.96</v>
      </c>
      <c r="F14">
        <v>-1.4E-2</v>
      </c>
      <c r="G14">
        <v>5.56</v>
      </c>
      <c r="H14">
        <v>-7.36</v>
      </c>
      <c r="I14">
        <v>-1.6799999999999999E-2</v>
      </c>
      <c r="J14">
        <v>2.2200000000000002</v>
      </c>
    </row>
    <row r="15" spans="1:10" x14ac:dyDescent="0.25">
      <c r="A15" t="s">
        <v>7</v>
      </c>
      <c r="B15">
        <v>260</v>
      </c>
      <c r="C15" t="s">
        <v>29</v>
      </c>
      <c r="D15" t="s">
        <v>33</v>
      </c>
      <c r="E15">
        <v>9.25</v>
      </c>
      <c r="F15">
        <v>1.46E-4</v>
      </c>
      <c r="G15">
        <v>5.62</v>
      </c>
      <c r="H15">
        <v>-5.21</v>
      </c>
      <c r="I15">
        <v>-7.3800000000000005E-4</v>
      </c>
      <c r="J15">
        <v>2.25</v>
      </c>
    </row>
    <row r="16" spans="1:10" x14ac:dyDescent="0.25">
      <c r="A16" t="s">
        <v>7</v>
      </c>
      <c r="B16">
        <v>260</v>
      </c>
      <c r="C16" t="s">
        <v>8</v>
      </c>
      <c r="D16" t="s">
        <v>33</v>
      </c>
      <c r="E16">
        <v>6.09</v>
      </c>
      <c r="F16">
        <v>-6.6699999999999995E-4</v>
      </c>
      <c r="G16">
        <v>5.36</v>
      </c>
      <c r="H16">
        <v>-6.53</v>
      </c>
      <c r="I16">
        <v>-2.1299999999999999E-3</v>
      </c>
      <c r="J16">
        <v>2.13</v>
      </c>
    </row>
    <row r="17" spans="1:10" x14ac:dyDescent="0.25">
      <c r="A17" t="s">
        <v>7</v>
      </c>
      <c r="B17">
        <v>260</v>
      </c>
      <c r="C17" t="s">
        <v>9</v>
      </c>
      <c r="D17" t="s">
        <v>33</v>
      </c>
      <c r="E17">
        <v>11.3</v>
      </c>
      <c r="F17">
        <v>3.16E-3</v>
      </c>
      <c r="G17">
        <v>5.79</v>
      </c>
      <c r="H17">
        <v>-3.11</v>
      </c>
      <c r="I17">
        <v>1.9199999999999998E-2</v>
      </c>
      <c r="J17">
        <v>2.3199999999999998</v>
      </c>
    </row>
    <row r="18" spans="1:10" x14ac:dyDescent="0.25">
      <c r="A18" t="s">
        <v>7</v>
      </c>
      <c r="B18">
        <v>260</v>
      </c>
      <c r="C18" t="s">
        <v>30</v>
      </c>
      <c r="D18" t="s">
        <v>33</v>
      </c>
      <c r="E18">
        <v>3.79</v>
      </c>
      <c r="F18">
        <v>-5.3799999999999996E-4</v>
      </c>
      <c r="G18">
        <v>5.18</v>
      </c>
      <c r="H18">
        <v>-7.46</v>
      </c>
      <c r="I18">
        <v>-1.17E-3</v>
      </c>
      <c r="J18">
        <v>2.08</v>
      </c>
    </row>
    <row r="19" spans="1:10" x14ac:dyDescent="0.25">
      <c r="A19" t="s">
        <v>7</v>
      </c>
      <c r="B19">
        <v>260</v>
      </c>
      <c r="C19" t="s">
        <v>31</v>
      </c>
      <c r="D19" t="s">
        <v>33</v>
      </c>
      <c r="E19">
        <v>4.28</v>
      </c>
      <c r="F19">
        <v>-8.0599999999999997E-4</v>
      </c>
      <c r="G19">
        <v>5.3</v>
      </c>
      <c r="H19">
        <v>-7.63</v>
      </c>
      <c r="I19">
        <v>-1.4E-3</v>
      </c>
      <c r="J19">
        <v>2.11</v>
      </c>
    </row>
    <row r="20" spans="1:10" x14ac:dyDescent="0.25">
      <c r="A20" t="s">
        <v>7</v>
      </c>
      <c r="B20">
        <v>260</v>
      </c>
      <c r="C20" t="s">
        <v>15</v>
      </c>
      <c r="D20" t="s">
        <v>33</v>
      </c>
      <c r="E20">
        <v>3.14</v>
      </c>
      <c r="F20">
        <v>-1.1400000000000001E-4</v>
      </c>
      <c r="G20">
        <v>5.0999999999999996</v>
      </c>
      <c r="H20">
        <v>-7.83</v>
      </c>
      <c r="I20">
        <v>-1.1000000000000001E-3</v>
      </c>
      <c r="J20">
        <v>2.04</v>
      </c>
    </row>
    <row r="21" spans="1:10" x14ac:dyDescent="0.25">
      <c r="A21" t="s">
        <v>7</v>
      </c>
      <c r="B21">
        <v>260</v>
      </c>
      <c r="C21" t="s">
        <v>18</v>
      </c>
      <c r="D21" t="s">
        <v>33</v>
      </c>
      <c r="E21">
        <v>10.8</v>
      </c>
      <c r="F21">
        <v>3.5100000000000002E-4</v>
      </c>
      <c r="G21">
        <v>6.14</v>
      </c>
      <c r="H21">
        <v>-5.51</v>
      </c>
      <c r="I21">
        <v>-9.1100000000000003E-4</v>
      </c>
      <c r="J21">
        <v>2.52</v>
      </c>
    </row>
    <row r="22" spans="1:10" x14ac:dyDescent="0.25">
      <c r="A22" t="s">
        <v>7</v>
      </c>
      <c r="B22">
        <v>260</v>
      </c>
      <c r="C22" t="s">
        <v>2</v>
      </c>
      <c r="D22" t="s">
        <v>33</v>
      </c>
      <c r="E22">
        <v>5.56</v>
      </c>
      <c r="F22">
        <v>-1.4499999999999999E-3</v>
      </c>
      <c r="G22">
        <v>5.38</v>
      </c>
      <c r="H22">
        <v>-6.86</v>
      </c>
      <c r="I22">
        <v>-1.32E-3</v>
      </c>
      <c r="J22">
        <v>2.15</v>
      </c>
    </row>
    <row r="25" spans="1:10" x14ac:dyDescent="0.25">
      <c r="A25" t="s">
        <v>7</v>
      </c>
      <c r="B25">
        <v>199</v>
      </c>
      <c r="C25" t="s">
        <v>27</v>
      </c>
      <c r="D25" t="s">
        <v>33</v>
      </c>
      <c r="E25">
        <f t="shared" ref="E25:J34" si="0">E2+(($B$25-$B$2)*((E13-E2)/($B$13-$B$2)))</f>
        <v>45.048749999999998</v>
      </c>
      <c r="F25">
        <f t="shared" si="0"/>
        <v>4.3479999999999994E-3</v>
      </c>
      <c r="G25">
        <f t="shared" si="0"/>
        <v>6.0923749999999997</v>
      </c>
      <c r="H25">
        <f t="shared" si="0"/>
        <v>31.843125000000001</v>
      </c>
      <c r="I25">
        <f t="shared" si="0"/>
        <v>3.6330500000000001E-3</v>
      </c>
      <c r="J25">
        <f t="shared" si="0"/>
        <v>2.3403749999999999</v>
      </c>
    </row>
    <row r="26" spans="1:10" x14ac:dyDescent="0.25">
      <c r="A26" t="s">
        <v>7</v>
      </c>
      <c r="B26">
        <v>199</v>
      </c>
      <c r="C26" t="s">
        <v>28</v>
      </c>
      <c r="D26" t="s">
        <v>33</v>
      </c>
      <c r="E26">
        <f t="shared" si="0"/>
        <v>42.209249999999997</v>
      </c>
      <c r="F26">
        <f t="shared" si="0"/>
        <v>5.7900000000000052E-4</v>
      </c>
      <c r="G26">
        <f t="shared" si="0"/>
        <v>5.7048749999999995</v>
      </c>
      <c r="H26">
        <f t="shared" si="0"/>
        <v>30.353250000000003</v>
      </c>
      <c r="I26">
        <f t="shared" si="0"/>
        <v>-8.3325000000000066E-4</v>
      </c>
      <c r="J26">
        <f t="shared" si="0"/>
        <v>2.2733750000000001</v>
      </c>
    </row>
    <row r="27" spans="1:10" x14ac:dyDescent="0.25">
      <c r="A27" t="s">
        <v>7</v>
      </c>
      <c r="B27">
        <v>199</v>
      </c>
      <c r="C27" t="s">
        <v>29</v>
      </c>
      <c r="D27" t="s">
        <v>33</v>
      </c>
      <c r="E27">
        <f t="shared" si="0"/>
        <v>42.075625000000002</v>
      </c>
      <c r="F27">
        <f t="shared" si="0"/>
        <v>4.8079250000000002E-3</v>
      </c>
      <c r="G27">
        <f t="shared" si="0"/>
        <v>5.688625</v>
      </c>
      <c r="H27">
        <f t="shared" si="0"/>
        <v>29.872624999999999</v>
      </c>
      <c r="I27">
        <f t="shared" si="0"/>
        <v>4.5446000000000002E-3</v>
      </c>
      <c r="J27">
        <f t="shared" si="0"/>
        <v>2.227125</v>
      </c>
    </row>
    <row r="28" spans="1:10" x14ac:dyDescent="0.25">
      <c r="A28" t="s">
        <v>7</v>
      </c>
      <c r="B28">
        <v>199</v>
      </c>
      <c r="C28" t="s">
        <v>8</v>
      </c>
      <c r="D28" t="s">
        <v>33</v>
      </c>
      <c r="E28">
        <f t="shared" si="0"/>
        <v>43.765124999999998</v>
      </c>
      <c r="F28">
        <f t="shared" si="0"/>
        <v>4.2793375E-3</v>
      </c>
      <c r="G28">
        <f t="shared" si="0"/>
        <v>5.5506250000000001</v>
      </c>
      <c r="H28">
        <f t="shared" si="0"/>
        <v>33.829124999999998</v>
      </c>
      <c r="I28">
        <f t="shared" si="0"/>
        <v>3.3218750000000002E-3</v>
      </c>
      <c r="J28">
        <f t="shared" si="0"/>
        <v>2.2367499999999998</v>
      </c>
    </row>
    <row r="29" spans="1:10" x14ac:dyDescent="0.25">
      <c r="A29" t="s">
        <v>7</v>
      </c>
      <c r="B29">
        <v>199</v>
      </c>
      <c r="C29" t="s">
        <v>9</v>
      </c>
      <c r="D29" t="s">
        <v>33</v>
      </c>
      <c r="E29">
        <f t="shared" si="0"/>
        <v>43.172499999999999</v>
      </c>
      <c r="F29">
        <f t="shared" si="0"/>
        <v>4.646875E-3</v>
      </c>
      <c r="G29">
        <f t="shared" si="0"/>
        <v>5.7518750000000001</v>
      </c>
      <c r="H29">
        <f t="shared" si="0"/>
        <v>31.972625000000001</v>
      </c>
      <c r="I29">
        <f t="shared" si="0"/>
        <v>6.8169999999999993E-3</v>
      </c>
      <c r="J29">
        <f t="shared" si="0"/>
        <v>2.2132499999999999</v>
      </c>
    </row>
    <row r="30" spans="1:10" x14ac:dyDescent="0.25">
      <c r="A30" t="s">
        <v>7</v>
      </c>
      <c r="B30">
        <v>199</v>
      </c>
      <c r="C30" t="s">
        <v>30</v>
      </c>
      <c r="D30" t="s">
        <v>33</v>
      </c>
      <c r="E30">
        <f t="shared" si="0"/>
        <v>42.380125</v>
      </c>
      <c r="F30">
        <f t="shared" si="0"/>
        <v>4.2871000000000003E-3</v>
      </c>
      <c r="G30">
        <f t="shared" si="0"/>
        <v>5.2486249999999997</v>
      </c>
      <c r="H30">
        <f t="shared" si="0"/>
        <v>32.845749999999995</v>
      </c>
      <c r="I30">
        <f t="shared" si="0"/>
        <v>3.7328750000000001E-3</v>
      </c>
      <c r="J30">
        <f t="shared" si="0"/>
        <v>2.0571250000000001</v>
      </c>
    </row>
    <row r="31" spans="1:10" x14ac:dyDescent="0.25">
      <c r="A31" t="s">
        <v>7</v>
      </c>
      <c r="B31">
        <v>199</v>
      </c>
      <c r="C31" t="s">
        <v>31</v>
      </c>
      <c r="D31" t="s">
        <v>33</v>
      </c>
      <c r="E31">
        <f t="shared" si="0"/>
        <v>43.030250000000002</v>
      </c>
      <c r="F31">
        <f t="shared" si="0"/>
        <v>4.37595E-3</v>
      </c>
      <c r="G31">
        <f t="shared" si="0"/>
        <v>5.4372500000000006</v>
      </c>
      <c r="H31">
        <f t="shared" si="0"/>
        <v>32.424124999999997</v>
      </c>
      <c r="I31">
        <f t="shared" si="0"/>
        <v>3.8002499999999998E-3</v>
      </c>
      <c r="J31">
        <f t="shared" si="0"/>
        <v>2.1557499999999998</v>
      </c>
    </row>
    <row r="32" spans="1:10" x14ac:dyDescent="0.25">
      <c r="A32" t="s">
        <v>7</v>
      </c>
      <c r="B32">
        <v>199</v>
      </c>
      <c r="C32" t="s">
        <v>15</v>
      </c>
      <c r="D32" t="s">
        <v>33</v>
      </c>
      <c r="E32">
        <f t="shared" si="0"/>
        <v>41.615749999999998</v>
      </c>
      <c r="F32">
        <f t="shared" si="0"/>
        <v>4.2810499999999998E-3</v>
      </c>
      <c r="G32">
        <f t="shared" si="0"/>
        <v>5.1838749999999996</v>
      </c>
      <c r="H32">
        <f t="shared" si="0"/>
        <v>32.224125000000001</v>
      </c>
      <c r="I32">
        <f t="shared" si="0"/>
        <v>3.2233750000000005E-3</v>
      </c>
      <c r="J32">
        <f t="shared" si="0"/>
        <v>2.032375</v>
      </c>
    </row>
    <row r="33" spans="1:10" x14ac:dyDescent="0.25">
      <c r="A33" t="s">
        <v>7</v>
      </c>
      <c r="B33">
        <v>199</v>
      </c>
      <c r="C33" t="s">
        <v>18</v>
      </c>
      <c r="D33" t="s">
        <v>33</v>
      </c>
      <c r="E33">
        <f t="shared" si="0"/>
        <v>45.341250000000002</v>
      </c>
      <c r="F33">
        <f t="shared" si="0"/>
        <v>4.5821124999999999E-3</v>
      </c>
      <c r="G33">
        <f t="shared" si="0"/>
        <v>6.0103749999999998</v>
      </c>
      <c r="H33">
        <f t="shared" si="0"/>
        <v>32.622624999999999</v>
      </c>
      <c r="I33">
        <f t="shared" si="0"/>
        <v>3.8477624999999995E-3</v>
      </c>
      <c r="J33">
        <f t="shared" si="0"/>
        <v>2.2531249999999998</v>
      </c>
    </row>
    <row r="34" spans="1:10" x14ac:dyDescent="0.25">
      <c r="A34" t="s">
        <v>7</v>
      </c>
      <c r="B34">
        <v>199</v>
      </c>
      <c r="C34" t="s">
        <v>2</v>
      </c>
      <c r="D34" t="s">
        <v>33</v>
      </c>
      <c r="E34">
        <f t="shared" si="0"/>
        <v>42.648000000000003</v>
      </c>
      <c r="F34">
        <f t="shared" si="0"/>
        <v>4.0247499999999997E-3</v>
      </c>
      <c r="G34">
        <f t="shared" si="0"/>
        <v>5.4562500000000007</v>
      </c>
      <c r="H34">
        <f t="shared" si="0"/>
        <v>32.225749999999998</v>
      </c>
      <c r="I34">
        <f t="shared" si="0"/>
        <v>3.4608750000000004E-3</v>
      </c>
      <c r="J34" s="2">
        <f t="shared" si="0"/>
        <v>2.1347499999999999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31"/>
  <sheetViews>
    <sheetView workbookViewId="0">
      <selection activeCell="F33" sqref="F33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19</v>
      </c>
      <c r="B2">
        <v>180</v>
      </c>
      <c r="C2" t="s">
        <v>10</v>
      </c>
      <c r="D2" t="s">
        <v>33</v>
      </c>
      <c r="E2">
        <v>31.6</v>
      </c>
      <c r="F2">
        <v>3.2299999999999998E-3</v>
      </c>
      <c r="G2">
        <v>6.44</v>
      </c>
      <c r="H2">
        <v>38.6</v>
      </c>
      <c r="I2">
        <v>4.4000000000000003E-3</v>
      </c>
      <c r="J2">
        <v>2.79</v>
      </c>
    </row>
    <row r="3" spans="1:10" x14ac:dyDescent="0.25">
      <c r="A3" t="s">
        <v>19</v>
      </c>
      <c r="B3">
        <v>180</v>
      </c>
      <c r="C3" t="s">
        <v>12</v>
      </c>
      <c r="D3" t="s">
        <v>33</v>
      </c>
      <c r="E3">
        <v>35.4</v>
      </c>
      <c r="F3">
        <v>3.8999999999999998E-3</v>
      </c>
      <c r="G3">
        <v>6.29</v>
      </c>
      <c r="H3">
        <v>38.5</v>
      </c>
      <c r="I3">
        <v>4.3699999999999998E-3</v>
      </c>
      <c r="J3">
        <v>2.71</v>
      </c>
    </row>
    <row r="4" spans="1:10" x14ac:dyDescent="0.25">
      <c r="A4" t="s">
        <v>19</v>
      </c>
      <c r="B4">
        <v>180</v>
      </c>
      <c r="C4" t="s">
        <v>13</v>
      </c>
      <c r="D4" t="s">
        <v>33</v>
      </c>
      <c r="E4">
        <v>34.299999999999997</v>
      </c>
      <c r="F4">
        <v>4.1700000000000001E-3</v>
      </c>
      <c r="G4">
        <v>6.22</v>
      </c>
      <c r="H4">
        <v>35.1</v>
      </c>
      <c r="I4">
        <v>4.5799999999999999E-3</v>
      </c>
      <c r="J4">
        <v>2.63</v>
      </c>
    </row>
    <row r="5" spans="1:10" x14ac:dyDescent="0.25">
      <c r="A5" t="s">
        <v>19</v>
      </c>
      <c r="B5">
        <v>180</v>
      </c>
      <c r="C5" t="s">
        <v>14</v>
      </c>
      <c r="D5" t="s">
        <v>33</v>
      </c>
      <c r="E5">
        <v>36.1</v>
      </c>
      <c r="F5">
        <v>3.5699999999999998E-3</v>
      </c>
      <c r="G5">
        <v>6.2</v>
      </c>
      <c r="H5">
        <v>37.9</v>
      </c>
      <c r="I5">
        <v>3.8300000000000001E-3</v>
      </c>
      <c r="J5">
        <v>2.62</v>
      </c>
    </row>
    <row r="6" spans="1:10" x14ac:dyDescent="0.25">
      <c r="A6" t="s">
        <v>19</v>
      </c>
      <c r="B6">
        <v>180</v>
      </c>
      <c r="C6" t="s">
        <v>15</v>
      </c>
      <c r="D6" t="s">
        <v>33</v>
      </c>
      <c r="E6">
        <v>33.9</v>
      </c>
      <c r="F6">
        <v>3.9899999999999996E-3</v>
      </c>
      <c r="G6">
        <v>6.09</v>
      </c>
      <c r="H6">
        <v>35.299999999999997</v>
      </c>
      <c r="I6">
        <v>3.7699999999999999E-3</v>
      </c>
      <c r="J6">
        <v>2.4500000000000002</v>
      </c>
    </row>
    <row r="7" spans="1:10" x14ac:dyDescent="0.25">
      <c r="A7" t="s">
        <v>19</v>
      </c>
      <c r="B7">
        <v>180</v>
      </c>
      <c r="C7" t="s">
        <v>16</v>
      </c>
      <c r="D7" t="s">
        <v>33</v>
      </c>
      <c r="E7">
        <v>35.4</v>
      </c>
      <c r="F7">
        <v>3.7499999999999999E-3</v>
      </c>
      <c r="G7">
        <v>6.28</v>
      </c>
      <c r="H7">
        <v>37.5</v>
      </c>
      <c r="I7">
        <v>4.13E-3</v>
      </c>
      <c r="J7">
        <v>2.59</v>
      </c>
    </row>
    <row r="8" spans="1:10" x14ac:dyDescent="0.25">
      <c r="A8" t="s">
        <v>19</v>
      </c>
      <c r="B8">
        <v>180</v>
      </c>
      <c r="C8" t="s">
        <v>17</v>
      </c>
      <c r="D8" t="s">
        <v>33</v>
      </c>
      <c r="E8">
        <v>35.1</v>
      </c>
      <c r="F8">
        <v>3.82E-3</v>
      </c>
      <c r="G8">
        <v>5.3</v>
      </c>
      <c r="H8">
        <v>38.200000000000003</v>
      </c>
      <c r="I8">
        <v>4.28E-3</v>
      </c>
      <c r="J8">
        <v>2.3199999999999998</v>
      </c>
    </row>
    <row r="9" spans="1:10" x14ac:dyDescent="0.25">
      <c r="A9" t="s">
        <v>19</v>
      </c>
      <c r="B9">
        <v>180</v>
      </c>
      <c r="C9" t="s">
        <v>18</v>
      </c>
      <c r="D9" t="s">
        <v>33</v>
      </c>
      <c r="E9">
        <v>33.5</v>
      </c>
      <c r="F9">
        <v>4.2500000000000003E-3</v>
      </c>
      <c r="G9">
        <v>7.01</v>
      </c>
      <c r="H9">
        <v>33.4</v>
      </c>
      <c r="I9">
        <v>4.3299999999999996E-3</v>
      </c>
      <c r="J9">
        <v>2.66</v>
      </c>
    </row>
    <row r="10" spans="1:10" x14ac:dyDescent="0.25">
      <c r="A10" t="s">
        <v>19</v>
      </c>
      <c r="B10">
        <v>180</v>
      </c>
      <c r="C10" t="s">
        <v>2</v>
      </c>
      <c r="D10" t="s">
        <v>33</v>
      </c>
      <c r="E10">
        <v>34.6</v>
      </c>
      <c r="F10">
        <v>3.7699999999999999E-3</v>
      </c>
      <c r="G10">
        <v>6.3</v>
      </c>
      <c r="H10">
        <v>37.1</v>
      </c>
      <c r="I10">
        <v>4.2100000000000002E-3</v>
      </c>
      <c r="J10">
        <v>2.64</v>
      </c>
    </row>
    <row r="12" spans="1:10" x14ac:dyDescent="0.25">
      <c r="A12" t="s">
        <v>19</v>
      </c>
      <c r="B12">
        <v>260</v>
      </c>
      <c r="C12" t="s">
        <v>10</v>
      </c>
      <c r="D12" t="s">
        <v>33</v>
      </c>
      <c r="E12">
        <v>-10.5</v>
      </c>
      <c r="F12">
        <v>-1.32E-3</v>
      </c>
      <c r="G12">
        <v>5.86</v>
      </c>
      <c r="H12">
        <v>-14.9</v>
      </c>
      <c r="I12">
        <v>-1.9499999999999999E-3</v>
      </c>
      <c r="J12">
        <v>2.21</v>
      </c>
    </row>
    <row r="13" spans="1:10" x14ac:dyDescent="0.25">
      <c r="A13" t="s">
        <v>19</v>
      </c>
      <c r="B13">
        <v>260</v>
      </c>
      <c r="C13" t="s">
        <v>12</v>
      </c>
      <c r="D13" t="s">
        <v>33</v>
      </c>
      <c r="E13">
        <v>-15.3</v>
      </c>
      <c r="F13">
        <v>-2.0799999999999998E-3</v>
      </c>
      <c r="G13">
        <v>5.69</v>
      </c>
      <c r="H13">
        <v>-16</v>
      </c>
      <c r="I13">
        <v>-1.97E-3</v>
      </c>
      <c r="J13">
        <v>2.17</v>
      </c>
    </row>
    <row r="14" spans="1:10" x14ac:dyDescent="0.25">
      <c r="A14" t="s">
        <v>19</v>
      </c>
      <c r="B14">
        <v>260</v>
      </c>
      <c r="C14" t="s">
        <v>13</v>
      </c>
      <c r="D14" t="s">
        <v>33</v>
      </c>
      <c r="E14">
        <v>-12.4</v>
      </c>
      <c r="F14">
        <v>-1.9499999999999999E-3</v>
      </c>
      <c r="G14">
        <v>5.73</v>
      </c>
      <c r="H14">
        <v>-14.2</v>
      </c>
      <c r="I14">
        <v>-1.97E-3</v>
      </c>
      <c r="J14">
        <v>2.21</v>
      </c>
    </row>
    <row r="15" spans="1:10" x14ac:dyDescent="0.25">
      <c r="A15" t="s">
        <v>19</v>
      </c>
      <c r="B15">
        <v>260</v>
      </c>
      <c r="C15" t="s">
        <v>14</v>
      </c>
      <c r="D15" t="s">
        <v>33</v>
      </c>
      <c r="E15">
        <v>-15.4</v>
      </c>
      <c r="F15">
        <v>-2.7499999999999998E-3</v>
      </c>
      <c r="G15">
        <v>5.68</v>
      </c>
      <c r="H15">
        <v>-15.3</v>
      </c>
      <c r="I15">
        <v>-2.4199999999999998E-3</v>
      </c>
      <c r="J15">
        <v>2.1800000000000002</v>
      </c>
    </row>
    <row r="16" spans="1:10" x14ac:dyDescent="0.25">
      <c r="A16" t="s">
        <v>19</v>
      </c>
      <c r="B16">
        <v>260</v>
      </c>
      <c r="C16" t="s">
        <v>15</v>
      </c>
      <c r="D16" t="s">
        <v>33</v>
      </c>
      <c r="E16">
        <v>-13.7</v>
      </c>
      <c r="F16">
        <v>-1.6199999999999999E-3</v>
      </c>
      <c r="G16">
        <v>5.83</v>
      </c>
      <c r="H16">
        <v>-13.8</v>
      </c>
      <c r="I16">
        <v>-1.65E-3</v>
      </c>
      <c r="J16">
        <v>2.2999999999999998</v>
      </c>
    </row>
    <row r="17" spans="1:10" x14ac:dyDescent="0.25">
      <c r="A17" t="s">
        <v>19</v>
      </c>
      <c r="B17">
        <v>260</v>
      </c>
      <c r="C17" t="s">
        <v>16</v>
      </c>
      <c r="D17" t="s">
        <v>33</v>
      </c>
      <c r="E17">
        <v>-15.1</v>
      </c>
      <c r="F17">
        <v>-2.33E-3</v>
      </c>
      <c r="G17">
        <v>5.88</v>
      </c>
      <c r="H17">
        <v>-15.1</v>
      </c>
      <c r="I17">
        <v>-1.9499999999999999E-3</v>
      </c>
      <c r="J17">
        <v>2.2999999999999998</v>
      </c>
    </row>
    <row r="18" spans="1:10" x14ac:dyDescent="0.25">
      <c r="A18" t="s">
        <v>19</v>
      </c>
      <c r="B18">
        <v>260</v>
      </c>
      <c r="C18" t="s">
        <v>17</v>
      </c>
      <c r="D18" t="s">
        <v>33</v>
      </c>
      <c r="E18">
        <v>-19.7</v>
      </c>
      <c r="F18">
        <v>-2.5100000000000001E-3</v>
      </c>
      <c r="G18">
        <v>4.71</v>
      </c>
      <c r="H18">
        <v>-17.3</v>
      </c>
      <c r="I18">
        <v>-2.0600000000000002E-3</v>
      </c>
      <c r="J18">
        <v>1.79</v>
      </c>
    </row>
    <row r="19" spans="1:10" x14ac:dyDescent="0.25">
      <c r="A19" t="s">
        <v>19</v>
      </c>
      <c r="B19">
        <v>260</v>
      </c>
      <c r="C19" t="s">
        <v>18</v>
      </c>
      <c r="D19" t="s">
        <v>33</v>
      </c>
      <c r="E19">
        <v>-10</v>
      </c>
      <c r="F19">
        <v>-1.7700000000000001E-3</v>
      </c>
      <c r="G19">
        <v>6.99</v>
      </c>
      <c r="H19">
        <v>-12.5</v>
      </c>
      <c r="I19">
        <v>-1.5399999999999999E-3</v>
      </c>
      <c r="J19">
        <v>2.82</v>
      </c>
    </row>
    <row r="20" spans="1:10" x14ac:dyDescent="0.25">
      <c r="A20" t="s">
        <v>19</v>
      </c>
      <c r="B20">
        <v>260</v>
      </c>
      <c r="C20" t="s">
        <v>2</v>
      </c>
      <c r="D20" t="s">
        <v>33</v>
      </c>
      <c r="E20">
        <v>-13.7</v>
      </c>
      <c r="F20">
        <v>-2.1199999999999999E-3</v>
      </c>
      <c r="G20">
        <v>5.82</v>
      </c>
      <c r="H20">
        <v>-14.9</v>
      </c>
      <c r="I20">
        <v>-2.0500000000000002E-3</v>
      </c>
      <c r="J20">
        <v>2.25</v>
      </c>
    </row>
    <row r="23" spans="1:10" x14ac:dyDescent="0.25">
      <c r="A23" t="s">
        <v>19</v>
      </c>
      <c r="B23">
        <v>199</v>
      </c>
      <c r="C23" t="s">
        <v>10</v>
      </c>
      <c r="D23" t="s">
        <v>33</v>
      </c>
      <c r="E23">
        <f t="shared" ref="E23:J31" si="0">E2+(($B$23-$B$2)*((E12-E2)/($B$12-$B$2)))</f>
        <v>21.60125</v>
      </c>
      <c r="F23">
        <f t="shared" si="0"/>
        <v>2.1493749999999998E-3</v>
      </c>
      <c r="G23">
        <f t="shared" si="0"/>
        <v>6.3022500000000008</v>
      </c>
      <c r="H23">
        <f t="shared" si="0"/>
        <v>25.893750000000004</v>
      </c>
      <c r="I23">
        <f t="shared" si="0"/>
        <v>2.8918750000000003E-3</v>
      </c>
      <c r="J23">
        <f t="shared" si="0"/>
        <v>2.65225</v>
      </c>
    </row>
    <row r="24" spans="1:10" x14ac:dyDescent="0.25">
      <c r="A24" t="s">
        <v>19</v>
      </c>
      <c r="B24">
        <v>199</v>
      </c>
      <c r="C24" t="s">
        <v>12</v>
      </c>
      <c r="D24" t="s">
        <v>33</v>
      </c>
      <c r="E24">
        <f t="shared" si="0"/>
        <v>23.358749999999997</v>
      </c>
      <c r="F24">
        <f t="shared" si="0"/>
        <v>2.4797500000000002E-3</v>
      </c>
      <c r="G24">
        <f t="shared" si="0"/>
        <v>6.1475</v>
      </c>
      <c r="H24">
        <f t="shared" si="0"/>
        <v>25.556249999999999</v>
      </c>
      <c r="I24">
        <f t="shared" si="0"/>
        <v>2.8642499999999996E-3</v>
      </c>
      <c r="J24">
        <f t="shared" si="0"/>
        <v>2.58175</v>
      </c>
    </row>
    <row r="25" spans="1:10" x14ac:dyDescent="0.25">
      <c r="A25" t="s">
        <v>19</v>
      </c>
      <c r="B25">
        <v>199</v>
      </c>
      <c r="C25" t="s">
        <v>13</v>
      </c>
      <c r="D25" t="s">
        <v>33</v>
      </c>
      <c r="E25">
        <f t="shared" si="0"/>
        <v>23.208749999999995</v>
      </c>
      <c r="F25">
        <f t="shared" si="0"/>
        <v>2.7165000000000002E-3</v>
      </c>
      <c r="G25">
        <f t="shared" si="0"/>
        <v>6.1036250000000001</v>
      </c>
      <c r="H25">
        <f t="shared" si="0"/>
        <v>23.391250000000003</v>
      </c>
      <c r="I25">
        <f t="shared" si="0"/>
        <v>3.0243750000000002E-3</v>
      </c>
      <c r="J25">
        <f t="shared" si="0"/>
        <v>2.5302500000000001</v>
      </c>
    </row>
    <row r="26" spans="1:10" x14ac:dyDescent="0.25">
      <c r="A26" t="s">
        <v>19</v>
      </c>
      <c r="B26">
        <v>199</v>
      </c>
      <c r="C26" t="s">
        <v>14</v>
      </c>
      <c r="D26" t="s">
        <v>33</v>
      </c>
      <c r="E26">
        <f t="shared" si="0"/>
        <v>23.868749999999999</v>
      </c>
      <c r="F26">
        <f t="shared" si="0"/>
        <v>2.0689999999999997E-3</v>
      </c>
      <c r="G26">
        <f t="shared" si="0"/>
        <v>6.0765000000000002</v>
      </c>
      <c r="H26">
        <f t="shared" si="0"/>
        <v>25.264999999999997</v>
      </c>
      <c r="I26">
        <f t="shared" si="0"/>
        <v>2.3456250000000001E-3</v>
      </c>
      <c r="J26">
        <f t="shared" si="0"/>
        <v>2.5155000000000003</v>
      </c>
    </row>
    <row r="27" spans="1:10" x14ac:dyDescent="0.25">
      <c r="A27" t="s">
        <v>19</v>
      </c>
      <c r="B27">
        <v>199</v>
      </c>
      <c r="C27" t="s">
        <v>15</v>
      </c>
      <c r="D27" t="s">
        <v>33</v>
      </c>
      <c r="E27">
        <f t="shared" si="0"/>
        <v>22.594999999999999</v>
      </c>
      <c r="F27">
        <f t="shared" si="0"/>
        <v>2.6576249999999994E-3</v>
      </c>
      <c r="G27">
        <f t="shared" si="0"/>
        <v>6.0282499999999999</v>
      </c>
      <c r="H27">
        <f t="shared" si="0"/>
        <v>23.638749999999998</v>
      </c>
      <c r="I27">
        <f t="shared" si="0"/>
        <v>2.4827500000000001E-3</v>
      </c>
      <c r="J27">
        <f t="shared" si="0"/>
        <v>2.4143750000000002</v>
      </c>
    </row>
    <row r="28" spans="1:10" x14ac:dyDescent="0.25">
      <c r="A28" t="s">
        <v>19</v>
      </c>
      <c r="B28">
        <v>199</v>
      </c>
      <c r="C28" t="s">
        <v>16</v>
      </c>
      <c r="D28" t="s">
        <v>33</v>
      </c>
      <c r="E28">
        <f t="shared" si="0"/>
        <v>23.40625</v>
      </c>
      <c r="F28">
        <f t="shared" si="0"/>
        <v>2.3059999999999999E-3</v>
      </c>
      <c r="G28">
        <f t="shared" si="0"/>
        <v>6.1850000000000005</v>
      </c>
      <c r="H28">
        <f t="shared" si="0"/>
        <v>25.0075</v>
      </c>
      <c r="I28">
        <f t="shared" si="0"/>
        <v>2.686E-3</v>
      </c>
      <c r="J28">
        <f t="shared" si="0"/>
        <v>2.5211250000000001</v>
      </c>
    </row>
    <row r="29" spans="1:10" x14ac:dyDescent="0.25">
      <c r="A29" t="s">
        <v>19</v>
      </c>
      <c r="B29">
        <v>199</v>
      </c>
      <c r="C29" t="s">
        <v>17</v>
      </c>
      <c r="D29" t="s">
        <v>33</v>
      </c>
      <c r="E29">
        <f t="shared" si="0"/>
        <v>22.085000000000001</v>
      </c>
      <c r="F29">
        <f t="shared" si="0"/>
        <v>2.3166250000000001E-3</v>
      </c>
      <c r="G29">
        <f t="shared" si="0"/>
        <v>5.1598749999999995</v>
      </c>
      <c r="H29">
        <f t="shared" si="0"/>
        <v>25.018750000000004</v>
      </c>
      <c r="I29">
        <f t="shared" si="0"/>
        <v>2.7742499999999998E-3</v>
      </c>
      <c r="J29">
        <f t="shared" si="0"/>
        <v>2.1941249999999997</v>
      </c>
    </row>
    <row r="30" spans="1:10" x14ac:dyDescent="0.25">
      <c r="A30" t="s">
        <v>19</v>
      </c>
      <c r="B30">
        <v>199</v>
      </c>
      <c r="C30" t="s">
        <v>18</v>
      </c>
      <c r="D30" t="s">
        <v>33</v>
      </c>
      <c r="E30">
        <f t="shared" si="0"/>
        <v>23.168750000000003</v>
      </c>
      <c r="F30">
        <f t="shared" si="0"/>
        <v>2.8202500000000003E-3</v>
      </c>
      <c r="G30">
        <f t="shared" si="0"/>
        <v>7.0052500000000002</v>
      </c>
      <c r="H30">
        <f t="shared" si="0"/>
        <v>22.498750000000001</v>
      </c>
      <c r="I30">
        <f t="shared" si="0"/>
        <v>2.9358749999999997E-3</v>
      </c>
      <c r="J30">
        <f t="shared" si="0"/>
        <v>2.698</v>
      </c>
    </row>
    <row r="31" spans="1:10" x14ac:dyDescent="0.25">
      <c r="A31" t="s">
        <v>19</v>
      </c>
      <c r="B31">
        <v>199</v>
      </c>
      <c r="C31" t="s">
        <v>2</v>
      </c>
      <c r="D31" t="s">
        <v>33</v>
      </c>
      <c r="E31">
        <f t="shared" si="0"/>
        <v>23.128750000000004</v>
      </c>
      <c r="F31">
        <f t="shared" si="0"/>
        <v>2.371125E-3</v>
      </c>
      <c r="G31">
        <f t="shared" si="0"/>
        <v>6.1859999999999999</v>
      </c>
      <c r="H31">
        <f t="shared" si="0"/>
        <v>24.75</v>
      </c>
      <c r="I31">
        <f t="shared" si="0"/>
        <v>2.72325E-3</v>
      </c>
      <c r="J31" s="2">
        <f t="shared" si="0"/>
        <v>2.5473750000000002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19"/>
  <sheetViews>
    <sheetView workbookViewId="0">
      <selection activeCell="J25" sqref="J25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26</v>
      </c>
      <c r="B2">
        <v>180</v>
      </c>
      <c r="C2" t="s">
        <v>11</v>
      </c>
      <c r="D2" t="s">
        <v>33</v>
      </c>
      <c r="E2">
        <v>24.8</v>
      </c>
      <c r="F2">
        <v>4.1000000000000003E-3</v>
      </c>
      <c r="G2">
        <v>6.72</v>
      </c>
      <c r="H2">
        <v>34.9</v>
      </c>
      <c r="I2">
        <v>1.11E-2</v>
      </c>
      <c r="J2">
        <v>2.96</v>
      </c>
    </row>
    <row r="3" spans="1:10" x14ac:dyDescent="0.25">
      <c r="A3" t="s">
        <v>26</v>
      </c>
      <c r="B3">
        <v>180</v>
      </c>
      <c r="C3" t="s">
        <v>12</v>
      </c>
      <c r="D3" t="s">
        <v>33</v>
      </c>
      <c r="E3">
        <v>27.5</v>
      </c>
      <c r="F3">
        <v>3.2000000000000002E-3</v>
      </c>
      <c r="G3">
        <v>6.59</v>
      </c>
      <c r="H3">
        <v>36.1</v>
      </c>
      <c r="I3">
        <v>4.28E-3</v>
      </c>
      <c r="J3">
        <v>2.87</v>
      </c>
    </row>
    <row r="4" spans="1:10" x14ac:dyDescent="0.25">
      <c r="A4" t="s">
        <v>26</v>
      </c>
      <c r="B4">
        <v>180</v>
      </c>
      <c r="C4" t="s">
        <v>14</v>
      </c>
      <c r="D4" t="s">
        <v>33</v>
      </c>
      <c r="E4">
        <v>28.4</v>
      </c>
      <c r="F4">
        <v>3.0999999999999999E-3</v>
      </c>
      <c r="G4">
        <v>6.5</v>
      </c>
      <c r="H4">
        <v>33.9</v>
      </c>
      <c r="I4">
        <v>3.8E-3</v>
      </c>
      <c r="J4">
        <v>2.77</v>
      </c>
    </row>
    <row r="5" spans="1:10" x14ac:dyDescent="0.25">
      <c r="A5" t="s">
        <v>26</v>
      </c>
      <c r="B5">
        <v>180</v>
      </c>
      <c r="C5" t="s">
        <v>16</v>
      </c>
      <c r="D5" t="s">
        <v>33</v>
      </c>
      <c r="E5">
        <v>24.2</v>
      </c>
      <c r="F5">
        <v>2.5600000000000002E-3</v>
      </c>
      <c r="G5">
        <v>6.58</v>
      </c>
      <c r="H5">
        <v>34.700000000000003</v>
      </c>
      <c r="I5">
        <v>3.7699999999999999E-3</v>
      </c>
      <c r="J5">
        <v>2.75</v>
      </c>
    </row>
    <row r="6" spans="1:10" x14ac:dyDescent="0.25">
      <c r="A6" t="s">
        <v>26</v>
      </c>
      <c r="B6">
        <v>180</v>
      </c>
      <c r="C6" t="s">
        <v>2</v>
      </c>
      <c r="D6" t="s">
        <v>33</v>
      </c>
      <c r="E6">
        <v>26.5</v>
      </c>
      <c r="F6">
        <v>3.5799999999999998E-3</v>
      </c>
      <c r="G6">
        <v>6.61</v>
      </c>
      <c r="H6">
        <v>34.5</v>
      </c>
      <c r="I6">
        <v>7.3800000000000003E-3</v>
      </c>
      <c r="J6">
        <v>2.87</v>
      </c>
    </row>
    <row r="8" spans="1:10" x14ac:dyDescent="0.25">
      <c r="A8" t="s">
        <v>26</v>
      </c>
      <c r="B8">
        <v>260</v>
      </c>
      <c r="C8" t="s">
        <v>11</v>
      </c>
      <c r="D8" t="s">
        <v>33</v>
      </c>
      <c r="E8">
        <v>-15.2</v>
      </c>
      <c r="F8">
        <v>-1.7799999999999999E-3</v>
      </c>
      <c r="G8">
        <v>5.96</v>
      </c>
      <c r="H8">
        <v>-14.8</v>
      </c>
      <c r="I8">
        <v>-2.1900000000000001E-3</v>
      </c>
      <c r="J8">
        <v>2.25</v>
      </c>
    </row>
    <row r="9" spans="1:10" x14ac:dyDescent="0.25">
      <c r="A9" t="s">
        <v>26</v>
      </c>
      <c r="B9">
        <v>260</v>
      </c>
      <c r="C9" t="s">
        <v>12</v>
      </c>
      <c r="D9" t="s">
        <v>33</v>
      </c>
      <c r="E9">
        <v>-18.8</v>
      </c>
      <c r="F9">
        <v>-2.2899999999999999E-3</v>
      </c>
      <c r="G9">
        <v>5.9</v>
      </c>
      <c r="H9">
        <v>-17.2</v>
      </c>
      <c r="I9">
        <v>-2.1900000000000001E-3</v>
      </c>
      <c r="J9">
        <v>2.2400000000000002</v>
      </c>
    </row>
    <row r="10" spans="1:10" x14ac:dyDescent="0.25">
      <c r="A10" t="s">
        <v>26</v>
      </c>
      <c r="B10">
        <v>260</v>
      </c>
      <c r="C10" t="s">
        <v>14</v>
      </c>
      <c r="D10" t="s">
        <v>33</v>
      </c>
      <c r="E10">
        <v>-20</v>
      </c>
      <c r="F10">
        <v>-3.0100000000000001E-3</v>
      </c>
      <c r="G10">
        <v>5.9</v>
      </c>
      <c r="H10">
        <v>-17.2</v>
      </c>
      <c r="I10">
        <v>-2.5500000000000002E-3</v>
      </c>
      <c r="J10">
        <v>2.25</v>
      </c>
    </row>
    <row r="11" spans="1:10" x14ac:dyDescent="0.25">
      <c r="A11" t="s">
        <v>26</v>
      </c>
      <c r="B11">
        <v>260</v>
      </c>
      <c r="C11" t="s">
        <v>16</v>
      </c>
      <c r="D11" t="s">
        <v>33</v>
      </c>
      <c r="E11">
        <v>-15.1</v>
      </c>
      <c r="F11">
        <v>-1.73E-3</v>
      </c>
      <c r="G11">
        <v>6.1</v>
      </c>
      <c r="H11">
        <v>-17</v>
      </c>
      <c r="I11">
        <v>-2.1099999999999999E-3</v>
      </c>
      <c r="J11">
        <v>2.37</v>
      </c>
    </row>
    <row r="12" spans="1:10" x14ac:dyDescent="0.25">
      <c r="A12" t="s">
        <v>26</v>
      </c>
      <c r="B12">
        <v>260</v>
      </c>
      <c r="C12" t="s">
        <v>2</v>
      </c>
      <c r="D12" t="s">
        <v>33</v>
      </c>
      <c r="E12">
        <v>-17.5</v>
      </c>
      <c r="F12">
        <v>-2.3600000000000001E-3</v>
      </c>
      <c r="G12">
        <v>5.93</v>
      </c>
      <c r="H12">
        <v>-16</v>
      </c>
      <c r="I12">
        <v>-2.3500000000000001E-3</v>
      </c>
      <c r="J12">
        <v>2.25</v>
      </c>
    </row>
    <row r="15" spans="1:10" x14ac:dyDescent="0.25">
      <c r="A15" t="s">
        <v>26</v>
      </c>
      <c r="B15">
        <v>199</v>
      </c>
      <c r="C15" t="s">
        <v>11</v>
      </c>
      <c r="D15" t="s">
        <v>33</v>
      </c>
      <c r="E15">
        <f t="shared" ref="E15:J19" si="0">E2+(($B$15-$B$2)*((E8-E2)/($B$8-$B$2)))</f>
        <v>15.3</v>
      </c>
      <c r="F15">
        <f t="shared" si="0"/>
        <v>2.7035000000000002E-3</v>
      </c>
      <c r="G15">
        <f t="shared" si="0"/>
        <v>6.5394999999999994</v>
      </c>
      <c r="H15">
        <f t="shared" si="0"/>
        <v>23.096249999999998</v>
      </c>
      <c r="I15">
        <f t="shared" si="0"/>
        <v>7.943625000000001E-3</v>
      </c>
      <c r="J15">
        <f t="shared" si="0"/>
        <v>2.7913749999999999</v>
      </c>
    </row>
    <row r="16" spans="1:10" x14ac:dyDescent="0.25">
      <c r="A16" t="s">
        <v>26</v>
      </c>
      <c r="B16">
        <v>199</v>
      </c>
      <c r="C16" t="s">
        <v>12</v>
      </c>
      <c r="D16" t="s">
        <v>33</v>
      </c>
      <c r="E16">
        <f t="shared" si="0"/>
        <v>16.50375</v>
      </c>
      <c r="F16">
        <f t="shared" si="0"/>
        <v>1.8961250000000002E-3</v>
      </c>
      <c r="G16">
        <f t="shared" si="0"/>
        <v>6.4261249999999999</v>
      </c>
      <c r="H16">
        <f t="shared" si="0"/>
        <v>23.441250000000004</v>
      </c>
      <c r="I16">
        <f t="shared" si="0"/>
        <v>2.7433750000000002E-3</v>
      </c>
      <c r="J16">
        <f t="shared" si="0"/>
        <v>2.7203750000000002</v>
      </c>
    </row>
    <row r="17" spans="1:10" x14ac:dyDescent="0.25">
      <c r="A17" t="s">
        <v>26</v>
      </c>
      <c r="B17">
        <v>199</v>
      </c>
      <c r="C17" t="s">
        <v>14</v>
      </c>
      <c r="D17" t="s">
        <v>33</v>
      </c>
      <c r="E17">
        <f t="shared" si="0"/>
        <v>16.905000000000001</v>
      </c>
      <c r="F17">
        <f t="shared" si="0"/>
        <v>1.648875E-3</v>
      </c>
      <c r="G17">
        <f t="shared" si="0"/>
        <v>6.3574999999999999</v>
      </c>
      <c r="H17">
        <f t="shared" si="0"/>
        <v>21.763750000000002</v>
      </c>
      <c r="I17">
        <f t="shared" si="0"/>
        <v>2.2918750000000001E-3</v>
      </c>
      <c r="J17">
        <f t="shared" si="0"/>
        <v>2.6465000000000001</v>
      </c>
    </row>
    <row r="18" spans="1:10" x14ac:dyDescent="0.25">
      <c r="A18" t="s">
        <v>26</v>
      </c>
      <c r="B18">
        <v>199</v>
      </c>
      <c r="C18" t="s">
        <v>16</v>
      </c>
      <c r="D18" t="s">
        <v>33</v>
      </c>
      <c r="E18">
        <f t="shared" si="0"/>
        <v>14.866250000000001</v>
      </c>
      <c r="F18">
        <f t="shared" si="0"/>
        <v>1.5411250000000002E-3</v>
      </c>
      <c r="G18">
        <f t="shared" si="0"/>
        <v>6.4660000000000002</v>
      </c>
      <c r="H18">
        <f t="shared" si="0"/>
        <v>22.421250000000001</v>
      </c>
      <c r="I18">
        <f t="shared" si="0"/>
        <v>2.3734999999999997E-3</v>
      </c>
      <c r="J18">
        <f t="shared" si="0"/>
        <v>2.6597499999999998</v>
      </c>
    </row>
    <row r="19" spans="1:10" x14ac:dyDescent="0.25">
      <c r="A19" t="s">
        <v>26</v>
      </c>
      <c r="B19">
        <v>199</v>
      </c>
      <c r="C19" t="s">
        <v>2</v>
      </c>
      <c r="D19" t="s">
        <v>33</v>
      </c>
      <c r="E19">
        <f t="shared" si="0"/>
        <v>16.049999999999997</v>
      </c>
      <c r="F19">
        <f t="shared" si="0"/>
        <v>2.1692499999999997E-3</v>
      </c>
      <c r="G19">
        <f t="shared" si="0"/>
        <v>6.4485000000000001</v>
      </c>
      <c r="H19">
        <f t="shared" si="0"/>
        <v>22.506250000000001</v>
      </c>
      <c r="I19">
        <f t="shared" si="0"/>
        <v>5.0691249999999998E-3</v>
      </c>
      <c r="J19" s="2">
        <f t="shared" si="0"/>
        <v>2.72275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F4"/>
  <sheetViews>
    <sheetView workbookViewId="0">
      <selection activeCell="G22" sqref="G22"/>
    </sheetView>
  </sheetViews>
  <sheetFormatPr defaultRowHeight="15" x14ac:dyDescent="0.25"/>
  <sheetData>
    <row r="1" spans="2:6" x14ac:dyDescent="0.25">
      <c r="B1" t="s">
        <v>49</v>
      </c>
      <c r="C1" t="s">
        <v>48</v>
      </c>
      <c r="E1" t="s">
        <v>49</v>
      </c>
      <c r="F1" t="s">
        <v>48</v>
      </c>
    </row>
    <row r="2" spans="2:6" x14ac:dyDescent="0.25">
      <c r="B2">
        <v>307</v>
      </c>
      <c r="C2">
        <v>0.72</v>
      </c>
      <c r="E2">
        <v>199</v>
      </c>
      <c r="F2" s="2">
        <f>(-0.0043*E2)+2.0253</f>
        <v>1.1696</v>
      </c>
    </row>
    <row r="3" spans="2:6" x14ac:dyDescent="0.25">
      <c r="B3">
        <v>260</v>
      </c>
      <c r="C3">
        <v>0.86</v>
      </c>
    </row>
    <row r="4" spans="2:6" x14ac:dyDescent="0.25">
      <c r="B4">
        <v>180</v>
      </c>
      <c r="C4">
        <v>1.26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G5"/>
  <sheetViews>
    <sheetView workbookViewId="0">
      <selection activeCell="F26" sqref="F26"/>
    </sheetView>
  </sheetViews>
  <sheetFormatPr defaultRowHeight="15" x14ac:dyDescent="0.25"/>
  <cols>
    <col min="3" max="3" width="40.28515625" customWidth="1"/>
    <col min="4" max="4" width="20" customWidth="1"/>
    <col min="5" max="5" width="21" customWidth="1"/>
    <col min="6" max="6" width="47.140625" customWidth="1"/>
  </cols>
  <sheetData>
    <row r="2" spans="2:7" x14ac:dyDescent="0.25">
      <c r="C2" s="6" t="s">
        <v>41</v>
      </c>
      <c r="D2" s="6" t="s">
        <v>40</v>
      </c>
      <c r="E2" s="6" t="s">
        <v>39</v>
      </c>
      <c r="F2" s="6" t="s">
        <v>38</v>
      </c>
    </row>
    <row r="3" spans="2:7" x14ac:dyDescent="0.25">
      <c r="B3" s="4" t="s">
        <v>37</v>
      </c>
      <c r="C3" s="5">
        <v>307</v>
      </c>
      <c r="D3" s="5">
        <v>5</v>
      </c>
      <c r="E3" s="5">
        <v>215</v>
      </c>
      <c r="F3" s="5">
        <f>D3*E3</f>
        <v>1075</v>
      </c>
    </row>
    <row r="4" spans="2:7" x14ac:dyDescent="0.25">
      <c r="B4" s="4" t="s">
        <v>36</v>
      </c>
      <c r="C4" s="5">
        <v>199</v>
      </c>
      <c r="D4" s="5">
        <v>3.36</v>
      </c>
      <c r="E4" s="5">
        <v>215</v>
      </c>
      <c r="F4" s="5">
        <f>D4*E4</f>
        <v>722.4</v>
      </c>
    </row>
    <row r="5" spans="2:7" x14ac:dyDescent="0.25">
      <c r="E5" s="4" t="s">
        <v>35</v>
      </c>
      <c r="F5" s="4">
        <f>F3-F4</f>
        <v>352.6</v>
      </c>
      <c r="G5" s="1" t="s">
        <v>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40"/>
  <sheetViews>
    <sheetView topLeftCell="A10" workbookViewId="0">
      <selection activeCell="M39" sqref="M39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6</v>
      </c>
      <c r="B2">
        <v>180</v>
      </c>
      <c r="C2" t="s">
        <v>8</v>
      </c>
      <c r="D2" t="s">
        <v>3</v>
      </c>
      <c r="E2">
        <v>15.8</v>
      </c>
      <c r="F2">
        <v>1.64E-3</v>
      </c>
      <c r="G2">
        <v>6.95</v>
      </c>
      <c r="H2">
        <v>20.6</v>
      </c>
      <c r="I2">
        <v>1.23E-3</v>
      </c>
      <c r="J2">
        <v>2.87</v>
      </c>
    </row>
    <row r="3" spans="1:10" x14ac:dyDescent="0.25">
      <c r="A3" t="s">
        <v>6</v>
      </c>
      <c r="B3">
        <v>180</v>
      </c>
      <c r="C3" t="s">
        <v>9</v>
      </c>
      <c r="D3" t="s">
        <v>3</v>
      </c>
      <c r="E3">
        <v>15.3</v>
      </c>
      <c r="F3">
        <v>1.6199999999999999E-3</v>
      </c>
      <c r="G3">
        <v>7.2</v>
      </c>
      <c r="H3">
        <v>19.8</v>
      </c>
      <c r="I3">
        <v>3.4499999999999998E-4</v>
      </c>
      <c r="J3">
        <v>2.88</v>
      </c>
    </row>
    <row r="4" spans="1:10" x14ac:dyDescent="0.25">
      <c r="A4" t="s">
        <v>6</v>
      </c>
      <c r="B4">
        <v>180</v>
      </c>
      <c r="C4" t="s">
        <v>10</v>
      </c>
      <c r="D4" t="s">
        <v>3</v>
      </c>
      <c r="E4">
        <v>15.7</v>
      </c>
      <c r="F4">
        <v>6.5600000000000001E-4</v>
      </c>
      <c r="G4">
        <v>6.87</v>
      </c>
      <c r="H4">
        <v>20.9</v>
      </c>
      <c r="I4">
        <v>-4.8299999999999998E-4</v>
      </c>
      <c r="J4">
        <v>2.96</v>
      </c>
    </row>
    <row r="5" spans="1:10" x14ac:dyDescent="0.25">
      <c r="A5" t="s">
        <v>6</v>
      </c>
      <c r="B5">
        <v>180</v>
      </c>
      <c r="C5" t="s">
        <v>11</v>
      </c>
      <c r="D5" t="s">
        <v>3</v>
      </c>
      <c r="E5">
        <v>16.2</v>
      </c>
      <c r="F5">
        <v>2.99E-3</v>
      </c>
      <c r="G5">
        <v>6.94</v>
      </c>
      <c r="H5">
        <v>22.5</v>
      </c>
      <c r="I5">
        <v>7.4099999999999999E-3</v>
      </c>
      <c r="J5">
        <v>3.08</v>
      </c>
    </row>
    <row r="6" spans="1:10" x14ac:dyDescent="0.25">
      <c r="A6" t="s">
        <v>6</v>
      </c>
      <c r="B6">
        <v>180</v>
      </c>
      <c r="C6" t="s">
        <v>12</v>
      </c>
      <c r="D6" t="s">
        <v>3</v>
      </c>
      <c r="E6">
        <v>16.7</v>
      </c>
      <c r="F6">
        <v>6.4899999999999995E-4</v>
      </c>
      <c r="G6">
        <v>6.75</v>
      </c>
      <c r="H6">
        <v>23.5</v>
      </c>
      <c r="I6">
        <v>8.3199999999999995E-4</v>
      </c>
      <c r="J6">
        <v>2.94</v>
      </c>
    </row>
    <row r="7" spans="1:10" x14ac:dyDescent="0.25">
      <c r="A7" t="s">
        <v>6</v>
      </c>
      <c r="B7">
        <v>180</v>
      </c>
      <c r="C7" t="s">
        <v>13</v>
      </c>
      <c r="D7" t="s">
        <v>3</v>
      </c>
      <c r="E7">
        <v>17.899999999999999</v>
      </c>
      <c r="F7">
        <v>2.2100000000000002E-3</v>
      </c>
      <c r="G7">
        <v>6.7</v>
      </c>
      <c r="H7">
        <v>23.6</v>
      </c>
      <c r="I7">
        <v>3.0100000000000001E-3</v>
      </c>
      <c r="J7">
        <v>2.86</v>
      </c>
    </row>
    <row r="8" spans="1:10" x14ac:dyDescent="0.25">
      <c r="A8" t="s">
        <v>6</v>
      </c>
      <c r="B8">
        <v>180</v>
      </c>
      <c r="C8" t="s">
        <v>14</v>
      </c>
      <c r="D8" t="s">
        <v>3</v>
      </c>
      <c r="E8">
        <v>16.100000000000001</v>
      </c>
      <c r="F8">
        <v>2.0100000000000001E-3</v>
      </c>
      <c r="G8">
        <v>6.62</v>
      </c>
      <c r="H8">
        <v>21.1</v>
      </c>
      <c r="I8">
        <v>2.66E-3</v>
      </c>
      <c r="J8">
        <v>2.8</v>
      </c>
    </row>
    <row r="9" spans="1:10" x14ac:dyDescent="0.25">
      <c r="A9" t="s">
        <v>6</v>
      </c>
      <c r="B9">
        <v>180</v>
      </c>
      <c r="C9" t="s">
        <v>15</v>
      </c>
      <c r="D9" t="s">
        <v>3</v>
      </c>
      <c r="E9">
        <v>17.3</v>
      </c>
      <c r="F9">
        <v>2.48E-3</v>
      </c>
      <c r="G9">
        <v>6.54</v>
      </c>
      <c r="H9">
        <v>22.5</v>
      </c>
      <c r="I9">
        <v>3.0899999999999999E-3</v>
      </c>
      <c r="J9">
        <v>2.69</v>
      </c>
    </row>
    <row r="10" spans="1:10" x14ac:dyDescent="0.25">
      <c r="A10" t="s">
        <v>6</v>
      </c>
      <c r="B10">
        <v>180</v>
      </c>
      <c r="C10" t="s">
        <v>16</v>
      </c>
      <c r="D10" t="s">
        <v>3</v>
      </c>
      <c r="E10">
        <v>18.5</v>
      </c>
      <c r="F10">
        <v>2.4499999999999999E-3</v>
      </c>
      <c r="G10">
        <v>6.71</v>
      </c>
      <c r="H10">
        <v>23.7</v>
      </c>
      <c r="I10">
        <v>3.0599999999999998E-3</v>
      </c>
      <c r="J10">
        <v>2.77</v>
      </c>
    </row>
    <row r="11" spans="1:10" x14ac:dyDescent="0.25">
      <c r="A11" t="s">
        <v>6</v>
      </c>
      <c r="B11">
        <v>180</v>
      </c>
      <c r="C11" t="s">
        <v>17</v>
      </c>
      <c r="D11" t="s">
        <v>3</v>
      </c>
      <c r="E11">
        <v>18.8</v>
      </c>
      <c r="F11">
        <v>2.2399999999999998E-3</v>
      </c>
      <c r="G11">
        <v>5.66</v>
      </c>
      <c r="H11">
        <v>24.5</v>
      </c>
      <c r="I11">
        <v>2.9099999999999998E-3</v>
      </c>
      <c r="J11">
        <v>2.48</v>
      </c>
    </row>
    <row r="12" spans="1:10" x14ac:dyDescent="0.25">
      <c r="A12" t="s">
        <v>6</v>
      </c>
      <c r="B12">
        <v>180</v>
      </c>
      <c r="C12" t="s">
        <v>18</v>
      </c>
      <c r="D12" t="s">
        <v>3</v>
      </c>
      <c r="E12">
        <v>16.399999999999999</v>
      </c>
      <c r="F12">
        <v>1.73E-3</v>
      </c>
      <c r="G12">
        <v>7.65</v>
      </c>
      <c r="H12">
        <v>21.4</v>
      </c>
      <c r="I12">
        <v>2.2899999999999999E-3</v>
      </c>
      <c r="J12">
        <v>3.09</v>
      </c>
    </row>
    <row r="13" spans="1:10" x14ac:dyDescent="0.25">
      <c r="A13" t="s">
        <v>6</v>
      </c>
      <c r="B13">
        <v>180</v>
      </c>
      <c r="C13" t="s">
        <v>2</v>
      </c>
      <c r="D13" t="s">
        <v>3</v>
      </c>
      <c r="E13">
        <v>16.8</v>
      </c>
      <c r="F13">
        <v>1.5499999999999999E-3</v>
      </c>
      <c r="G13">
        <v>6.74</v>
      </c>
      <c r="H13">
        <v>22.4</v>
      </c>
      <c r="I13">
        <v>1.7600000000000001E-3</v>
      </c>
      <c r="J13">
        <v>2.88</v>
      </c>
    </row>
    <row r="15" spans="1:10" x14ac:dyDescent="0.25">
      <c r="A15" t="s">
        <v>6</v>
      </c>
      <c r="B15">
        <v>260</v>
      </c>
      <c r="C15" t="s">
        <v>8</v>
      </c>
      <c r="D15" t="s">
        <v>3</v>
      </c>
      <c r="E15">
        <v>-15.9</v>
      </c>
      <c r="F15">
        <v>-1.75E-3</v>
      </c>
      <c r="G15">
        <v>6.44</v>
      </c>
      <c r="H15">
        <v>-11.4</v>
      </c>
      <c r="I15">
        <v>-2.1700000000000001E-3</v>
      </c>
      <c r="J15">
        <v>2.4</v>
      </c>
    </row>
    <row r="16" spans="1:10" x14ac:dyDescent="0.25">
      <c r="A16" t="s">
        <v>6</v>
      </c>
      <c r="B16">
        <v>260</v>
      </c>
      <c r="C16" t="s">
        <v>9</v>
      </c>
      <c r="D16" t="s">
        <v>3</v>
      </c>
      <c r="E16">
        <v>-14.3</v>
      </c>
      <c r="F16">
        <v>-1.41E-3</v>
      </c>
      <c r="G16">
        <v>7.06</v>
      </c>
      <c r="H16">
        <v>-10.8</v>
      </c>
      <c r="I16">
        <v>-1.97E-3</v>
      </c>
      <c r="J16">
        <v>2.77</v>
      </c>
    </row>
    <row r="17" spans="1:10" x14ac:dyDescent="0.25">
      <c r="A17" t="s">
        <v>6</v>
      </c>
      <c r="B17">
        <v>260</v>
      </c>
      <c r="C17" t="s">
        <v>10</v>
      </c>
      <c r="D17" t="s">
        <v>3</v>
      </c>
      <c r="E17">
        <v>-15.6</v>
      </c>
      <c r="F17">
        <v>-1.67E-3</v>
      </c>
      <c r="G17">
        <v>6.26</v>
      </c>
      <c r="H17">
        <v>-12.4</v>
      </c>
      <c r="I17">
        <v>-1.2700000000000001E-3</v>
      </c>
      <c r="J17">
        <v>2.35</v>
      </c>
    </row>
    <row r="18" spans="1:10" x14ac:dyDescent="0.25">
      <c r="A18" t="s">
        <v>6</v>
      </c>
      <c r="B18">
        <v>260</v>
      </c>
      <c r="C18" t="s">
        <v>11</v>
      </c>
      <c r="D18" t="s">
        <v>3</v>
      </c>
      <c r="E18">
        <v>-15.5</v>
      </c>
      <c r="F18">
        <v>-1.06E-3</v>
      </c>
      <c r="G18">
        <v>6.16</v>
      </c>
      <c r="H18">
        <v>-13</v>
      </c>
      <c r="I18">
        <v>-1.5900000000000001E-3</v>
      </c>
      <c r="J18">
        <v>2.31</v>
      </c>
    </row>
    <row r="19" spans="1:10" x14ac:dyDescent="0.25">
      <c r="A19" t="s">
        <v>6</v>
      </c>
      <c r="B19">
        <v>260</v>
      </c>
      <c r="C19" t="s">
        <v>12</v>
      </c>
      <c r="D19" t="s">
        <v>3</v>
      </c>
      <c r="E19">
        <v>-15.9</v>
      </c>
      <c r="F19">
        <v>-5.0600000000000003E-3</v>
      </c>
      <c r="G19">
        <v>6.08</v>
      </c>
      <c r="H19">
        <v>-11.8</v>
      </c>
      <c r="I19">
        <v>-8.2299999999999995E-3</v>
      </c>
      <c r="J19">
        <v>2.2999999999999998</v>
      </c>
    </row>
    <row r="20" spans="1:10" x14ac:dyDescent="0.25">
      <c r="A20" t="s">
        <v>6</v>
      </c>
      <c r="B20">
        <v>260</v>
      </c>
      <c r="C20" t="s">
        <v>13</v>
      </c>
      <c r="D20" t="s">
        <v>3</v>
      </c>
      <c r="E20">
        <v>-17.3</v>
      </c>
      <c r="F20">
        <v>-2.7699999999999999E-3</v>
      </c>
      <c r="G20">
        <v>6.15</v>
      </c>
      <c r="H20">
        <v>-13.4</v>
      </c>
      <c r="I20">
        <v>-2.48E-3</v>
      </c>
      <c r="J20">
        <v>2.34</v>
      </c>
    </row>
    <row r="21" spans="1:10" x14ac:dyDescent="0.25">
      <c r="A21" t="s">
        <v>6</v>
      </c>
      <c r="B21">
        <v>260</v>
      </c>
      <c r="C21" t="s">
        <v>14</v>
      </c>
      <c r="D21" t="s">
        <v>3</v>
      </c>
      <c r="E21">
        <v>-16.5</v>
      </c>
      <c r="F21">
        <v>-2.5600000000000002E-3</v>
      </c>
      <c r="G21">
        <v>6.08</v>
      </c>
      <c r="H21">
        <v>-11.9</v>
      </c>
      <c r="I21">
        <v>-1.9499999999999999E-3</v>
      </c>
      <c r="J21">
        <v>2.2999999999999998</v>
      </c>
    </row>
    <row r="22" spans="1:10" x14ac:dyDescent="0.25">
      <c r="A22" t="s">
        <v>6</v>
      </c>
      <c r="B22">
        <v>260</v>
      </c>
      <c r="C22" t="s">
        <v>15</v>
      </c>
      <c r="D22" t="s">
        <v>3</v>
      </c>
      <c r="E22">
        <v>-17.3</v>
      </c>
      <c r="F22">
        <v>-2.2899999999999999E-3</v>
      </c>
      <c r="G22">
        <v>6.17</v>
      </c>
      <c r="H22">
        <v>-12.6</v>
      </c>
      <c r="I22">
        <v>-1.65E-3</v>
      </c>
      <c r="J22">
        <v>2.36</v>
      </c>
    </row>
    <row r="23" spans="1:10" x14ac:dyDescent="0.25">
      <c r="A23" t="s">
        <v>6</v>
      </c>
      <c r="B23">
        <v>260</v>
      </c>
      <c r="C23" t="s">
        <v>16</v>
      </c>
      <c r="D23" t="s">
        <v>3</v>
      </c>
      <c r="E23">
        <v>-17</v>
      </c>
      <c r="F23">
        <v>-3.96E-3</v>
      </c>
      <c r="G23">
        <v>6.33</v>
      </c>
      <c r="H23">
        <v>-12.1</v>
      </c>
      <c r="I23">
        <v>-3.4099999999999998E-3</v>
      </c>
      <c r="J23">
        <v>2.4500000000000002</v>
      </c>
    </row>
    <row r="24" spans="1:10" x14ac:dyDescent="0.25">
      <c r="A24" t="s">
        <v>6</v>
      </c>
      <c r="B24">
        <v>260</v>
      </c>
      <c r="C24" t="s">
        <v>17</v>
      </c>
      <c r="D24" t="s">
        <v>3</v>
      </c>
      <c r="E24">
        <v>-19.899999999999999</v>
      </c>
      <c r="F24">
        <v>-2.14E-3</v>
      </c>
      <c r="G24">
        <v>5.05</v>
      </c>
      <c r="H24">
        <v>-14.5</v>
      </c>
      <c r="I24">
        <v>-1.4499999999999999E-3</v>
      </c>
      <c r="J24">
        <v>1.88</v>
      </c>
    </row>
    <row r="25" spans="1:10" x14ac:dyDescent="0.25">
      <c r="A25" t="s">
        <v>6</v>
      </c>
      <c r="B25">
        <v>260</v>
      </c>
      <c r="C25" t="s">
        <v>18</v>
      </c>
      <c r="D25" t="s">
        <v>3</v>
      </c>
      <c r="E25">
        <v>-15.7</v>
      </c>
      <c r="F25">
        <v>-1.6900000000000001E-3</v>
      </c>
      <c r="G25">
        <v>7.4</v>
      </c>
      <c r="H25">
        <v>-12.8</v>
      </c>
      <c r="I25">
        <v>-1.1900000000000001E-3</v>
      </c>
      <c r="J25">
        <v>2.89</v>
      </c>
    </row>
    <row r="26" spans="1:10" x14ac:dyDescent="0.25">
      <c r="A26" t="s">
        <v>6</v>
      </c>
      <c r="B26">
        <v>260</v>
      </c>
      <c r="C26" t="s">
        <v>2</v>
      </c>
      <c r="D26" t="s">
        <v>3</v>
      </c>
      <c r="E26">
        <v>-16.399999999999999</v>
      </c>
      <c r="F26">
        <v>-3.0000000000000001E-3</v>
      </c>
      <c r="G26">
        <v>6.18</v>
      </c>
      <c r="H26">
        <v>-12.4</v>
      </c>
      <c r="I26">
        <v>-3.3899999999999998E-3</v>
      </c>
      <c r="J26">
        <v>2.34</v>
      </c>
    </row>
    <row r="29" spans="1:10" x14ac:dyDescent="0.25">
      <c r="A29" t="s">
        <v>6</v>
      </c>
      <c r="B29">
        <v>199</v>
      </c>
      <c r="C29" t="s">
        <v>8</v>
      </c>
      <c r="D29" t="s">
        <v>3</v>
      </c>
      <c r="E29">
        <f>E2+(($B$29-$B$2)*((E15-E2)/($B$15-$B$2)))</f>
        <v>8.2712500000000002</v>
      </c>
      <c r="F29">
        <f t="shared" ref="F29" si="0">F2+(($B$29-$B$2)*((F15-F2)/($B$15-$B$2)))</f>
        <v>8.3487500000000001E-4</v>
      </c>
      <c r="G29">
        <f>G2+(($B$29-$B$2)*((G15-G2)/($B$15-$B$2)))</f>
        <v>6.828875</v>
      </c>
      <c r="H29">
        <f>H2+(($B$29-$B$2)*((H15-H2)/($B$15-$B$2)))</f>
        <v>13</v>
      </c>
      <c r="I29">
        <f t="shared" ref="I29:J29" si="1">I2+(($B$29-$B$2)*((I15-I2)/($B$15-$B$2)))</f>
        <v>4.2249999999999992E-4</v>
      </c>
      <c r="J29">
        <f t="shared" si="1"/>
        <v>2.758375</v>
      </c>
    </row>
    <row r="30" spans="1:10" x14ac:dyDescent="0.25">
      <c r="A30" t="s">
        <v>6</v>
      </c>
      <c r="B30">
        <v>199</v>
      </c>
      <c r="C30" t="s">
        <v>9</v>
      </c>
      <c r="D30" t="s">
        <v>3</v>
      </c>
      <c r="E30">
        <f t="shared" ref="E30" si="2">E3+(($B$29-$B$2)*((E16-E3)/($B$15-$B$2)))</f>
        <v>8.27</v>
      </c>
      <c r="F30">
        <f t="shared" ref="F30:H30" si="3">F3+(($B$29-$B$2)*((F16-F3)/($B$15-$B$2)))</f>
        <v>9.0037499999999992E-4</v>
      </c>
      <c r="G30">
        <f t="shared" si="3"/>
        <v>7.1667500000000004</v>
      </c>
      <c r="H30">
        <f t="shared" si="3"/>
        <v>12.532500000000001</v>
      </c>
      <c r="I30">
        <f t="shared" ref="I30:J40" si="4">I3+(($B$29-$B$2)*((I16-I3)/($B$15-$B$2)))</f>
        <v>-2.0481249999999997E-4</v>
      </c>
      <c r="J30">
        <f t="shared" si="4"/>
        <v>2.8538749999999999</v>
      </c>
    </row>
    <row r="31" spans="1:10" x14ac:dyDescent="0.25">
      <c r="A31" t="s">
        <v>6</v>
      </c>
      <c r="B31">
        <v>199</v>
      </c>
      <c r="C31" t="s">
        <v>10</v>
      </c>
      <c r="D31" t="s">
        <v>3</v>
      </c>
      <c r="E31">
        <f t="shared" ref="E31" si="5">E4+(($B$29-$B$2)*((E17-E4)/($B$15-$B$2)))</f>
        <v>8.2662499999999994</v>
      </c>
      <c r="F31">
        <f t="shared" ref="F31:H31" si="6">F4+(($B$29-$B$2)*((F17-F4)/($B$15-$B$2)))</f>
        <v>1.0357500000000006E-4</v>
      </c>
      <c r="G31">
        <f t="shared" si="6"/>
        <v>6.7251250000000002</v>
      </c>
      <c r="H31">
        <f t="shared" si="6"/>
        <v>12.991249999999999</v>
      </c>
      <c r="I31">
        <f t="shared" si="4"/>
        <v>-6.699125E-4</v>
      </c>
      <c r="J31">
        <f t="shared" si="4"/>
        <v>2.8151250000000001</v>
      </c>
    </row>
    <row r="32" spans="1:10" x14ac:dyDescent="0.25">
      <c r="A32" t="s">
        <v>6</v>
      </c>
      <c r="B32">
        <v>199</v>
      </c>
      <c r="C32" t="s">
        <v>11</v>
      </c>
      <c r="D32" t="s">
        <v>3</v>
      </c>
      <c r="E32">
        <f t="shared" ref="E32" si="7">E5+(($B$29-$B$2)*((E18-E5)/($B$15-$B$2)))</f>
        <v>8.6712500000000006</v>
      </c>
      <c r="F32">
        <f t="shared" ref="F32:H32" si="8">F5+(($B$29-$B$2)*((F18-F5)/($B$15-$B$2)))</f>
        <v>2.028125E-3</v>
      </c>
      <c r="G32">
        <f t="shared" si="8"/>
        <v>6.7547500000000005</v>
      </c>
      <c r="H32">
        <f t="shared" si="8"/>
        <v>14.06875</v>
      </c>
      <c r="I32">
        <f t="shared" si="4"/>
        <v>5.2724999999999994E-3</v>
      </c>
      <c r="J32">
        <f t="shared" si="4"/>
        <v>2.897125</v>
      </c>
    </row>
    <row r="33" spans="1:10" x14ac:dyDescent="0.25">
      <c r="A33" t="s">
        <v>6</v>
      </c>
      <c r="B33">
        <v>199</v>
      </c>
      <c r="C33" t="s">
        <v>12</v>
      </c>
      <c r="D33" t="s">
        <v>3</v>
      </c>
      <c r="E33">
        <f t="shared" ref="E33" si="9">E6+(($B$29-$B$2)*((E19-E6)/($B$15-$B$2)))</f>
        <v>8.9574999999999996</v>
      </c>
      <c r="F33">
        <f t="shared" ref="F33:H33" si="10">F6+(($B$29-$B$2)*((F19-F6)/($B$15-$B$2)))</f>
        <v>-7.0688750000000029E-4</v>
      </c>
      <c r="G33">
        <f t="shared" si="10"/>
        <v>6.5908749999999996</v>
      </c>
      <c r="H33">
        <f t="shared" si="10"/>
        <v>15.116250000000001</v>
      </c>
      <c r="I33">
        <f t="shared" si="4"/>
        <v>-1.320225E-3</v>
      </c>
      <c r="J33">
        <f t="shared" si="4"/>
        <v>2.7879999999999998</v>
      </c>
    </row>
    <row r="34" spans="1:10" x14ac:dyDescent="0.25">
      <c r="A34" t="s">
        <v>6</v>
      </c>
      <c r="B34">
        <v>199</v>
      </c>
      <c r="C34" t="s">
        <v>13</v>
      </c>
      <c r="D34" t="s">
        <v>3</v>
      </c>
      <c r="E34">
        <f t="shared" ref="E34" si="11">E7+(($B$29-$B$2)*((E20-E7)/($B$15-$B$2)))</f>
        <v>9.5399999999999974</v>
      </c>
      <c r="F34">
        <f t="shared" ref="F34:H34" si="12">F7+(($B$29-$B$2)*((F20-F7)/($B$15-$B$2)))</f>
        <v>1.0272500000000002E-3</v>
      </c>
      <c r="G34">
        <f t="shared" si="12"/>
        <v>6.569375</v>
      </c>
      <c r="H34">
        <f t="shared" si="12"/>
        <v>14.812500000000002</v>
      </c>
      <c r="I34">
        <f t="shared" si="4"/>
        <v>1.7061250000000002E-3</v>
      </c>
      <c r="J34">
        <f t="shared" si="4"/>
        <v>2.7364999999999999</v>
      </c>
    </row>
    <row r="35" spans="1:10" x14ac:dyDescent="0.25">
      <c r="A35" t="s">
        <v>6</v>
      </c>
      <c r="B35">
        <v>199</v>
      </c>
      <c r="C35" t="s">
        <v>14</v>
      </c>
      <c r="D35" t="s">
        <v>3</v>
      </c>
      <c r="E35">
        <f t="shared" ref="E35" si="13">E8+(($B$29-$B$2)*((E21-E8)/($B$15-$B$2)))</f>
        <v>8.3575000000000017</v>
      </c>
      <c r="F35">
        <f t="shared" ref="F35:H35" si="14">F8+(($B$29-$B$2)*((F21-F8)/($B$15-$B$2)))</f>
        <v>9.2462499999999988E-4</v>
      </c>
      <c r="G35">
        <f t="shared" si="14"/>
        <v>6.4917499999999997</v>
      </c>
      <c r="H35">
        <f t="shared" si="14"/>
        <v>13.262500000000003</v>
      </c>
      <c r="I35">
        <f t="shared" si="4"/>
        <v>1.5651250000000001E-3</v>
      </c>
      <c r="J35">
        <f t="shared" si="4"/>
        <v>2.6812499999999999</v>
      </c>
    </row>
    <row r="36" spans="1:10" x14ac:dyDescent="0.25">
      <c r="A36" t="s">
        <v>6</v>
      </c>
      <c r="B36">
        <v>199</v>
      </c>
      <c r="C36" t="s">
        <v>15</v>
      </c>
      <c r="D36" t="s">
        <v>3</v>
      </c>
      <c r="E36">
        <f t="shared" ref="E36" si="15">E9+(($B$29-$B$2)*((E22-E9)/($B$15-$B$2)))</f>
        <v>9.0825000000000014</v>
      </c>
      <c r="F36">
        <f t="shared" ref="F36:H36" si="16">F9+(($B$29-$B$2)*((F22-F9)/($B$15-$B$2)))</f>
        <v>1.347125E-3</v>
      </c>
      <c r="G36">
        <f t="shared" si="16"/>
        <v>6.4521249999999997</v>
      </c>
      <c r="H36">
        <f t="shared" si="16"/>
        <v>14.16375</v>
      </c>
      <c r="I36">
        <f t="shared" si="4"/>
        <v>1.9642499999999999E-3</v>
      </c>
      <c r="J36">
        <f t="shared" si="4"/>
        <v>2.6116250000000001</v>
      </c>
    </row>
    <row r="37" spans="1:10" x14ac:dyDescent="0.25">
      <c r="A37" t="s">
        <v>6</v>
      </c>
      <c r="B37">
        <v>199</v>
      </c>
      <c r="C37" t="s">
        <v>16</v>
      </c>
      <c r="D37" t="s">
        <v>3</v>
      </c>
      <c r="E37">
        <f t="shared" ref="E37" si="17">E10+(($B$29-$B$2)*((E23-E10)/($B$15-$B$2)))</f>
        <v>10.06875</v>
      </c>
      <c r="F37">
        <f t="shared" ref="F37:H37" si="18">F10+(($B$29-$B$2)*((F23-F10)/($B$15-$B$2)))</f>
        <v>9.2762500000000006E-4</v>
      </c>
      <c r="G37">
        <f t="shared" si="18"/>
        <v>6.6197499999999998</v>
      </c>
      <c r="H37">
        <f t="shared" si="18"/>
        <v>15.1975</v>
      </c>
      <c r="I37">
        <f t="shared" si="4"/>
        <v>1.5233749999999998E-3</v>
      </c>
      <c r="J37">
        <f t="shared" si="4"/>
        <v>2.694</v>
      </c>
    </row>
    <row r="38" spans="1:10" x14ac:dyDescent="0.25">
      <c r="A38" t="s">
        <v>6</v>
      </c>
      <c r="B38">
        <v>199</v>
      </c>
      <c r="C38" t="s">
        <v>17</v>
      </c>
      <c r="D38" t="s">
        <v>3</v>
      </c>
      <c r="E38">
        <f t="shared" ref="E38" si="19">E11+(($B$29-$B$2)*((E24-E11)/($B$15-$B$2)))</f>
        <v>9.6087500000000006</v>
      </c>
      <c r="F38">
        <f t="shared" ref="F38:H38" si="20">F11+(($B$29-$B$2)*((F24-F11)/($B$15-$B$2)))</f>
        <v>1.1997499999999999E-3</v>
      </c>
      <c r="G38">
        <f t="shared" si="20"/>
        <v>5.5151250000000003</v>
      </c>
      <c r="H38">
        <f t="shared" si="20"/>
        <v>15.237500000000001</v>
      </c>
      <c r="I38">
        <f t="shared" si="4"/>
        <v>1.8745000000000001E-3</v>
      </c>
      <c r="J38">
        <f t="shared" si="4"/>
        <v>2.3374999999999999</v>
      </c>
    </row>
    <row r="39" spans="1:10" x14ac:dyDescent="0.25">
      <c r="A39" t="s">
        <v>6</v>
      </c>
      <c r="B39">
        <v>199</v>
      </c>
      <c r="C39" t="s">
        <v>18</v>
      </c>
      <c r="D39" t="s">
        <v>3</v>
      </c>
      <c r="E39">
        <f t="shared" ref="E39" si="21">E12+(($B$29-$B$2)*((E25-E12)/($B$15-$B$2)))</f>
        <v>8.776250000000001</v>
      </c>
      <c r="F39">
        <f t="shared" ref="F39:H39" si="22">F12+(($B$29-$B$2)*((F25-F12)/($B$15-$B$2)))</f>
        <v>9.1774999999999995E-4</v>
      </c>
      <c r="G39">
        <f t="shared" si="22"/>
        <v>7.5906250000000002</v>
      </c>
      <c r="H39">
        <f t="shared" si="22"/>
        <v>13.277499999999998</v>
      </c>
      <c r="I39">
        <f t="shared" si="4"/>
        <v>1.4635E-3</v>
      </c>
      <c r="J39">
        <f t="shared" si="4"/>
        <v>3.0425</v>
      </c>
    </row>
    <row r="40" spans="1:10" x14ac:dyDescent="0.25">
      <c r="A40" t="s">
        <v>6</v>
      </c>
      <c r="B40" s="2">
        <v>199</v>
      </c>
      <c r="C40" s="2" t="s">
        <v>2</v>
      </c>
      <c r="D40" s="2" t="s">
        <v>3</v>
      </c>
      <c r="E40" s="2">
        <f t="shared" ref="E40" si="23">E13+(($B$29-$B$2)*((E26-E13)/($B$15-$B$2)))</f>
        <v>8.9149999999999991</v>
      </c>
      <c r="F40" s="2">
        <f t="shared" ref="F40:H40" si="24">F13+(($B$29-$B$2)*((F26-F13)/($B$15-$B$2)))</f>
        <v>4.6937499999999996E-4</v>
      </c>
      <c r="G40" s="2">
        <f t="shared" si="24"/>
        <v>6.6070000000000002</v>
      </c>
      <c r="H40" s="2">
        <f t="shared" si="24"/>
        <v>14.135</v>
      </c>
      <c r="I40" s="2">
        <f t="shared" si="4"/>
        <v>5.3687500000000003E-4</v>
      </c>
      <c r="J40" s="2">
        <f t="shared" si="4"/>
        <v>2.7517499999999999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34"/>
  <sheetViews>
    <sheetView workbookViewId="0">
      <selection activeCell="F32" sqref="F32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7</v>
      </c>
      <c r="B2">
        <v>180</v>
      </c>
      <c r="C2" t="s">
        <v>27</v>
      </c>
      <c r="D2" t="s">
        <v>3</v>
      </c>
      <c r="E2">
        <v>30.3</v>
      </c>
      <c r="F2">
        <v>3.0699999999999998E-3</v>
      </c>
      <c r="G2">
        <v>6.88</v>
      </c>
      <c r="H2">
        <v>26</v>
      </c>
      <c r="I2">
        <v>2.6199999999999999E-3</v>
      </c>
      <c r="J2">
        <v>2.7</v>
      </c>
    </row>
    <row r="3" spans="1:10" x14ac:dyDescent="0.25">
      <c r="A3" t="s">
        <v>7</v>
      </c>
      <c r="B3">
        <v>180</v>
      </c>
      <c r="C3" t="s">
        <v>28</v>
      </c>
      <c r="D3" t="s">
        <v>3</v>
      </c>
      <c r="E3">
        <v>29.9</v>
      </c>
      <c r="F3">
        <v>3.0599999999999998E-3</v>
      </c>
      <c r="G3">
        <v>6.55</v>
      </c>
      <c r="H3">
        <v>26.2</v>
      </c>
      <c r="I3">
        <v>2.8400000000000001E-3</v>
      </c>
      <c r="J3">
        <v>2.64</v>
      </c>
    </row>
    <row r="4" spans="1:10" x14ac:dyDescent="0.25">
      <c r="A4" t="s">
        <v>7</v>
      </c>
      <c r="B4">
        <v>180</v>
      </c>
      <c r="C4" t="s">
        <v>29</v>
      </c>
      <c r="D4" t="s">
        <v>3</v>
      </c>
      <c r="E4">
        <v>30.1</v>
      </c>
      <c r="F4">
        <v>3.1900000000000001E-3</v>
      </c>
      <c r="G4">
        <v>6.53</v>
      </c>
      <c r="H4">
        <v>26.9</v>
      </c>
      <c r="I4">
        <v>2.8400000000000001E-3</v>
      </c>
      <c r="J4">
        <v>2.59</v>
      </c>
    </row>
    <row r="5" spans="1:10" x14ac:dyDescent="0.25">
      <c r="A5" t="s">
        <v>7</v>
      </c>
      <c r="B5">
        <v>180</v>
      </c>
      <c r="C5" t="s">
        <v>8</v>
      </c>
      <c r="D5" t="s">
        <v>3</v>
      </c>
      <c r="E5">
        <v>30.3</v>
      </c>
      <c r="F5">
        <v>2.8E-3</v>
      </c>
      <c r="G5">
        <v>6.44</v>
      </c>
      <c r="H5">
        <v>28.3</v>
      </c>
      <c r="I5">
        <v>7.54E-4</v>
      </c>
      <c r="J5">
        <v>2.7</v>
      </c>
    </row>
    <row r="6" spans="1:10" x14ac:dyDescent="0.25">
      <c r="A6" t="s">
        <v>7</v>
      </c>
      <c r="B6">
        <v>180</v>
      </c>
      <c r="C6" t="s">
        <v>9</v>
      </c>
      <c r="D6" t="s">
        <v>3</v>
      </c>
      <c r="E6">
        <v>30.1</v>
      </c>
      <c r="F6">
        <v>3.1199999999999999E-3</v>
      </c>
      <c r="G6">
        <v>6.55</v>
      </c>
      <c r="H6">
        <v>26.8</v>
      </c>
      <c r="I6">
        <v>1.4400000000000001E-3</v>
      </c>
      <c r="J6">
        <v>2.58</v>
      </c>
    </row>
    <row r="7" spans="1:10" x14ac:dyDescent="0.25">
      <c r="A7" t="s">
        <v>7</v>
      </c>
      <c r="B7">
        <v>180</v>
      </c>
      <c r="C7" t="s">
        <v>30</v>
      </c>
      <c r="D7" t="s">
        <v>3</v>
      </c>
      <c r="E7">
        <v>30.2</v>
      </c>
      <c r="F7">
        <v>3.5500000000000002E-3</v>
      </c>
      <c r="G7">
        <v>6.08</v>
      </c>
      <c r="H7">
        <v>27.7</v>
      </c>
      <c r="I7">
        <v>3.7299999999999998E-3</v>
      </c>
      <c r="J7">
        <v>2.5</v>
      </c>
    </row>
    <row r="8" spans="1:10" x14ac:dyDescent="0.25">
      <c r="A8" t="s">
        <v>7</v>
      </c>
      <c r="B8">
        <v>180</v>
      </c>
      <c r="C8" t="s">
        <v>31</v>
      </c>
      <c r="D8" t="s">
        <v>3</v>
      </c>
      <c r="E8">
        <v>30.7</v>
      </c>
      <c r="F8">
        <v>3.3600000000000001E-3</v>
      </c>
      <c r="G8">
        <v>6.27</v>
      </c>
      <c r="H8">
        <v>28.5</v>
      </c>
      <c r="I8">
        <v>4.0200000000000001E-3</v>
      </c>
      <c r="J8">
        <v>2.58</v>
      </c>
    </row>
    <row r="9" spans="1:10" x14ac:dyDescent="0.25">
      <c r="A9" t="s">
        <v>7</v>
      </c>
      <c r="B9">
        <v>180</v>
      </c>
      <c r="C9" t="s">
        <v>15</v>
      </c>
      <c r="D9" t="s">
        <v>3</v>
      </c>
      <c r="E9">
        <v>30.6</v>
      </c>
      <c r="F9">
        <v>3.5999999999999999E-3</v>
      </c>
      <c r="G9">
        <v>5.98</v>
      </c>
      <c r="H9">
        <v>28.9</v>
      </c>
      <c r="I9">
        <v>3.6099999999999999E-3</v>
      </c>
      <c r="J9">
        <v>2.44</v>
      </c>
    </row>
    <row r="10" spans="1:10" x14ac:dyDescent="0.25">
      <c r="A10" t="s">
        <v>7</v>
      </c>
      <c r="B10">
        <v>180</v>
      </c>
      <c r="C10" t="s">
        <v>18</v>
      </c>
      <c r="D10" t="s">
        <v>3</v>
      </c>
      <c r="E10">
        <v>31.8</v>
      </c>
      <c r="F10">
        <v>2.6800000000000001E-3</v>
      </c>
      <c r="G10">
        <v>6.97</v>
      </c>
      <c r="H10">
        <v>28.6</v>
      </c>
      <c r="I10">
        <v>2.0799999999999998E-3</v>
      </c>
      <c r="J10">
        <v>2.78</v>
      </c>
    </row>
    <row r="11" spans="1:10" x14ac:dyDescent="0.25">
      <c r="A11" t="s">
        <v>7</v>
      </c>
      <c r="B11">
        <v>180</v>
      </c>
      <c r="C11" t="s">
        <v>2</v>
      </c>
      <c r="D11" t="s">
        <v>3</v>
      </c>
      <c r="E11">
        <v>30.4</v>
      </c>
      <c r="F11">
        <v>3.2299999999999998E-3</v>
      </c>
      <c r="G11">
        <v>6.36</v>
      </c>
      <c r="H11">
        <v>27.8</v>
      </c>
      <c r="I11">
        <v>2.97E-3</v>
      </c>
      <c r="J11">
        <v>2.58</v>
      </c>
    </row>
    <row r="13" spans="1:10" x14ac:dyDescent="0.25">
      <c r="A13" t="s">
        <v>7</v>
      </c>
      <c r="B13">
        <v>260</v>
      </c>
      <c r="C13" t="s">
        <v>27</v>
      </c>
      <c r="D13" t="s">
        <v>3</v>
      </c>
      <c r="E13">
        <v>-1.2</v>
      </c>
      <c r="F13">
        <v>-2.1800000000000001E-4</v>
      </c>
      <c r="G13">
        <v>6.82</v>
      </c>
      <c r="H13">
        <v>-6.03</v>
      </c>
      <c r="I13">
        <v>-6.3299999999999999E-4</v>
      </c>
      <c r="J13">
        <v>2.65</v>
      </c>
    </row>
    <row r="14" spans="1:10" x14ac:dyDescent="0.25">
      <c r="A14" t="s">
        <v>7</v>
      </c>
      <c r="B14">
        <v>260</v>
      </c>
      <c r="C14" t="s">
        <v>28</v>
      </c>
      <c r="D14" t="s">
        <v>3</v>
      </c>
      <c r="E14">
        <v>-2.88</v>
      </c>
      <c r="F14">
        <v>-2.0100000000000001E-4</v>
      </c>
      <c r="G14">
        <v>6.29</v>
      </c>
      <c r="H14">
        <v>-7.31</v>
      </c>
      <c r="I14">
        <v>-2.2499999999999999E-4</v>
      </c>
      <c r="J14">
        <v>2.42</v>
      </c>
    </row>
    <row r="15" spans="1:10" x14ac:dyDescent="0.25">
      <c r="A15" t="s">
        <v>7</v>
      </c>
      <c r="B15">
        <v>260</v>
      </c>
      <c r="C15" t="s">
        <v>29</v>
      </c>
      <c r="D15" t="s">
        <v>3</v>
      </c>
      <c r="E15">
        <v>-2.31</v>
      </c>
      <c r="F15">
        <v>-3.2600000000000001E-4</v>
      </c>
      <c r="G15">
        <v>6.39</v>
      </c>
      <c r="H15">
        <v>-6.13</v>
      </c>
      <c r="I15">
        <v>-9.6000000000000002E-4</v>
      </c>
      <c r="J15">
        <v>2.48</v>
      </c>
    </row>
    <row r="16" spans="1:10" x14ac:dyDescent="0.25">
      <c r="A16" t="s">
        <v>7</v>
      </c>
      <c r="B16">
        <v>260</v>
      </c>
      <c r="C16" t="s">
        <v>8</v>
      </c>
      <c r="D16" t="s">
        <v>3</v>
      </c>
      <c r="E16">
        <v>-3.71</v>
      </c>
      <c r="F16">
        <v>-4.6299999999999998E-4</v>
      </c>
      <c r="G16">
        <v>6.02</v>
      </c>
      <c r="H16">
        <v>-7.6</v>
      </c>
      <c r="I16">
        <v>-2.49E-3</v>
      </c>
      <c r="J16">
        <v>2.31</v>
      </c>
    </row>
    <row r="17" spans="1:10" x14ac:dyDescent="0.25">
      <c r="A17" t="s">
        <v>7</v>
      </c>
      <c r="B17">
        <v>260</v>
      </c>
      <c r="C17" t="s">
        <v>9</v>
      </c>
      <c r="D17" t="s">
        <v>3</v>
      </c>
      <c r="E17">
        <v>-2.13</v>
      </c>
      <c r="F17">
        <v>-1.5300000000000001E-4</v>
      </c>
      <c r="G17">
        <v>6.52</v>
      </c>
      <c r="H17">
        <v>-6.44</v>
      </c>
      <c r="I17">
        <v>-1.41E-3</v>
      </c>
      <c r="J17">
        <v>2.58</v>
      </c>
    </row>
    <row r="18" spans="1:10" x14ac:dyDescent="0.25">
      <c r="A18" t="s">
        <v>7</v>
      </c>
      <c r="B18">
        <v>260</v>
      </c>
      <c r="C18" t="s">
        <v>30</v>
      </c>
      <c r="D18" t="s">
        <v>3</v>
      </c>
      <c r="E18">
        <v>-5.69</v>
      </c>
      <c r="F18">
        <v>-1.4599999999999999E-3</v>
      </c>
      <c r="G18">
        <v>5.74</v>
      </c>
      <c r="H18">
        <v>-8.74</v>
      </c>
      <c r="I18">
        <v>-1.3600000000000001E-3</v>
      </c>
      <c r="J18">
        <v>2.2000000000000002</v>
      </c>
    </row>
    <row r="19" spans="1:10" x14ac:dyDescent="0.25">
      <c r="A19" t="s">
        <v>7</v>
      </c>
      <c r="B19">
        <v>260</v>
      </c>
      <c r="C19" t="s">
        <v>31</v>
      </c>
      <c r="D19" t="s">
        <v>3</v>
      </c>
      <c r="E19">
        <v>-5.21</v>
      </c>
      <c r="F19">
        <v>-1.4499999999999999E-3</v>
      </c>
      <c r="G19">
        <v>5.94</v>
      </c>
      <c r="H19">
        <v>-8.36</v>
      </c>
      <c r="I19">
        <v>-9.1E-4</v>
      </c>
      <c r="J19">
        <v>2.2799999999999998</v>
      </c>
    </row>
    <row r="20" spans="1:10" x14ac:dyDescent="0.25">
      <c r="A20" t="s">
        <v>7</v>
      </c>
      <c r="B20">
        <v>260</v>
      </c>
      <c r="C20" t="s">
        <v>15</v>
      </c>
      <c r="D20" t="s">
        <v>3</v>
      </c>
      <c r="E20">
        <v>-6.52</v>
      </c>
      <c r="F20">
        <v>-1.39E-3</v>
      </c>
      <c r="G20">
        <v>5.71</v>
      </c>
      <c r="H20">
        <v>-8.8699999999999992</v>
      </c>
      <c r="I20">
        <v>-1.3699999999999999E-3</v>
      </c>
      <c r="J20">
        <v>2.21</v>
      </c>
    </row>
    <row r="21" spans="1:10" x14ac:dyDescent="0.25">
      <c r="A21" t="s">
        <v>7</v>
      </c>
      <c r="B21">
        <v>260</v>
      </c>
      <c r="C21" t="s">
        <v>18</v>
      </c>
      <c r="D21" t="s">
        <v>3</v>
      </c>
      <c r="E21">
        <v>-2.76</v>
      </c>
      <c r="F21">
        <v>-6.5700000000000003E-4</v>
      </c>
      <c r="G21">
        <v>6.83</v>
      </c>
      <c r="H21">
        <v>-8.44</v>
      </c>
      <c r="I21">
        <v>-1.14E-3</v>
      </c>
      <c r="J21">
        <v>2.69</v>
      </c>
    </row>
    <row r="22" spans="1:10" x14ac:dyDescent="0.25">
      <c r="A22" t="s">
        <v>7</v>
      </c>
      <c r="B22">
        <v>260</v>
      </c>
      <c r="C22" t="s">
        <v>2</v>
      </c>
      <c r="D22" t="s">
        <v>3</v>
      </c>
      <c r="E22">
        <v>-4.09</v>
      </c>
      <c r="F22">
        <v>-8.5599999999999999E-4</v>
      </c>
      <c r="G22">
        <v>6.09</v>
      </c>
      <c r="H22">
        <v>-7.62</v>
      </c>
      <c r="I22">
        <v>-1.1999999999999999E-3</v>
      </c>
      <c r="J22">
        <v>2.35</v>
      </c>
    </row>
    <row r="25" spans="1:10" x14ac:dyDescent="0.25">
      <c r="A25" t="s">
        <v>7</v>
      </c>
      <c r="B25">
        <v>199</v>
      </c>
      <c r="C25" t="s">
        <v>27</v>
      </c>
      <c r="D25" t="s">
        <v>3</v>
      </c>
      <c r="E25">
        <f t="shared" ref="E25:J34" si="0">E2+(($B$25-$B$2)*((E13-E2)/($B$13-$B$2)))</f>
        <v>22.818750000000001</v>
      </c>
      <c r="F25">
        <f t="shared" si="0"/>
        <v>2.2890999999999996E-3</v>
      </c>
      <c r="G25">
        <f t="shared" si="0"/>
        <v>6.8657500000000002</v>
      </c>
      <c r="H25">
        <f t="shared" si="0"/>
        <v>18.392875</v>
      </c>
      <c r="I25">
        <f t="shared" si="0"/>
        <v>1.8474124999999998E-3</v>
      </c>
      <c r="J25">
        <f t="shared" si="0"/>
        <v>2.6881250000000003</v>
      </c>
    </row>
    <row r="26" spans="1:10" x14ac:dyDescent="0.25">
      <c r="A26" t="s">
        <v>7</v>
      </c>
      <c r="B26">
        <v>199</v>
      </c>
      <c r="C26" t="s">
        <v>28</v>
      </c>
      <c r="D26" t="s">
        <v>3</v>
      </c>
      <c r="E26">
        <f t="shared" si="0"/>
        <v>22.114749999999997</v>
      </c>
      <c r="F26">
        <f t="shared" si="0"/>
        <v>2.2855124999999997E-3</v>
      </c>
      <c r="G26">
        <f t="shared" si="0"/>
        <v>6.4882499999999999</v>
      </c>
      <c r="H26">
        <f t="shared" si="0"/>
        <v>18.241374999999998</v>
      </c>
      <c r="I26">
        <f t="shared" si="0"/>
        <v>2.1120625000000002E-3</v>
      </c>
      <c r="J26">
        <f t="shared" si="0"/>
        <v>2.5877500000000002</v>
      </c>
    </row>
    <row r="27" spans="1:10" x14ac:dyDescent="0.25">
      <c r="A27" t="s">
        <v>7</v>
      </c>
      <c r="B27">
        <v>199</v>
      </c>
      <c r="C27" t="s">
        <v>29</v>
      </c>
      <c r="D27" t="s">
        <v>3</v>
      </c>
      <c r="E27">
        <f t="shared" si="0"/>
        <v>22.402625</v>
      </c>
      <c r="F27">
        <f t="shared" si="0"/>
        <v>2.3549500000000002E-3</v>
      </c>
      <c r="G27">
        <f t="shared" si="0"/>
        <v>6.4967500000000005</v>
      </c>
      <c r="H27">
        <f t="shared" si="0"/>
        <v>19.055374999999998</v>
      </c>
      <c r="I27">
        <f t="shared" si="0"/>
        <v>1.9375E-3</v>
      </c>
      <c r="J27">
        <f t="shared" si="0"/>
        <v>2.5638749999999999</v>
      </c>
    </row>
    <row r="28" spans="1:10" x14ac:dyDescent="0.25">
      <c r="A28" t="s">
        <v>7</v>
      </c>
      <c r="B28">
        <v>199</v>
      </c>
      <c r="C28" t="s">
        <v>8</v>
      </c>
      <c r="D28" t="s">
        <v>3</v>
      </c>
      <c r="E28">
        <f t="shared" si="0"/>
        <v>22.222625000000001</v>
      </c>
      <c r="F28">
        <f t="shared" si="0"/>
        <v>2.0250375000000001E-3</v>
      </c>
      <c r="G28">
        <f t="shared" si="0"/>
        <v>6.3402500000000002</v>
      </c>
      <c r="H28">
        <f t="shared" si="0"/>
        <v>19.77375</v>
      </c>
      <c r="I28">
        <f t="shared" si="0"/>
        <v>-1.6449999999999885E-5</v>
      </c>
      <c r="J28">
        <f t="shared" si="0"/>
        <v>2.6073750000000002</v>
      </c>
    </row>
    <row r="29" spans="1:10" x14ac:dyDescent="0.25">
      <c r="A29" t="s">
        <v>7</v>
      </c>
      <c r="B29">
        <v>199</v>
      </c>
      <c r="C29" t="s">
        <v>9</v>
      </c>
      <c r="D29" t="s">
        <v>3</v>
      </c>
      <c r="E29">
        <f t="shared" si="0"/>
        <v>22.445374999999999</v>
      </c>
      <c r="F29">
        <f t="shared" si="0"/>
        <v>2.3426624999999999E-3</v>
      </c>
      <c r="G29">
        <f t="shared" si="0"/>
        <v>6.5428749999999996</v>
      </c>
      <c r="H29">
        <f t="shared" si="0"/>
        <v>18.9055</v>
      </c>
      <c r="I29">
        <f t="shared" si="0"/>
        <v>7.6312500000000013E-4</v>
      </c>
      <c r="J29">
        <f t="shared" si="0"/>
        <v>2.58</v>
      </c>
    </row>
    <row r="30" spans="1:10" x14ac:dyDescent="0.25">
      <c r="A30" t="s">
        <v>7</v>
      </c>
      <c r="B30">
        <v>199</v>
      </c>
      <c r="C30" t="s">
        <v>30</v>
      </c>
      <c r="D30" t="s">
        <v>3</v>
      </c>
      <c r="E30">
        <f t="shared" si="0"/>
        <v>21.676124999999999</v>
      </c>
      <c r="F30">
        <f t="shared" si="0"/>
        <v>2.3601250000000002E-3</v>
      </c>
      <c r="G30">
        <f t="shared" si="0"/>
        <v>5.99925</v>
      </c>
      <c r="H30">
        <f t="shared" si="0"/>
        <v>19.045500000000001</v>
      </c>
      <c r="I30">
        <f t="shared" si="0"/>
        <v>2.5211249999999999E-3</v>
      </c>
      <c r="J30">
        <f t="shared" si="0"/>
        <v>2.42875</v>
      </c>
    </row>
    <row r="31" spans="1:10" x14ac:dyDescent="0.25">
      <c r="A31" t="s">
        <v>7</v>
      </c>
      <c r="B31">
        <v>199</v>
      </c>
      <c r="C31" t="s">
        <v>31</v>
      </c>
      <c r="D31" t="s">
        <v>3</v>
      </c>
      <c r="E31">
        <f t="shared" si="0"/>
        <v>22.171374999999998</v>
      </c>
      <c r="F31">
        <f t="shared" si="0"/>
        <v>2.217625E-3</v>
      </c>
      <c r="G31">
        <f t="shared" si="0"/>
        <v>6.1916250000000002</v>
      </c>
      <c r="H31">
        <f t="shared" si="0"/>
        <v>19.745750000000001</v>
      </c>
      <c r="I31">
        <f t="shared" si="0"/>
        <v>2.8491250000000001E-3</v>
      </c>
      <c r="J31">
        <f t="shared" si="0"/>
        <v>2.50875</v>
      </c>
    </row>
    <row r="32" spans="1:10" x14ac:dyDescent="0.25">
      <c r="A32" t="s">
        <v>7</v>
      </c>
      <c r="B32">
        <v>199</v>
      </c>
      <c r="C32" t="s">
        <v>15</v>
      </c>
      <c r="D32" t="s">
        <v>3</v>
      </c>
      <c r="E32">
        <f t="shared" si="0"/>
        <v>21.783999999999999</v>
      </c>
      <c r="F32">
        <f t="shared" si="0"/>
        <v>2.4148749999999999E-3</v>
      </c>
      <c r="G32">
        <f t="shared" si="0"/>
        <v>5.9158750000000007</v>
      </c>
      <c r="H32">
        <f t="shared" si="0"/>
        <v>19.929625000000001</v>
      </c>
      <c r="I32">
        <f t="shared" si="0"/>
        <v>2.4272499999999997E-3</v>
      </c>
      <c r="J32">
        <f t="shared" si="0"/>
        <v>2.3853749999999998</v>
      </c>
    </row>
    <row r="33" spans="1:10" x14ac:dyDescent="0.25">
      <c r="A33" t="s">
        <v>7</v>
      </c>
      <c r="B33">
        <v>199</v>
      </c>
      <c r="C33" t="s">
        <v>18</v>
      </c>
      <c r="D33" t="s">
        <v>3</v>
      </c>
      <c r="E33">
        <f t="shared" si="0"/>
        <v>23.591999999999999</v>
      </c>
      <c r="F33">
        <f t="shared" si="0"/>
        <v>1.8874625000000001E-3</v>
      </c>
      <c r="G33">
        <f t="shared" si="0"/>
        <v>6.93675</v>
      </c>
      <c r="H33">
        <f t="shared" si="0"/>
        <v>19.803000000000004</v>
      </c>
      <c r="I33">
        <f t="shared" si="0"/>
        <v>1.31525E-3</v>
      </c>
      <c r="J33">
        <f t="shared" si="0"/>
        <v>2.7586249999999999</v>
      </c>
    </row>
    <row r="34" spans="1:10" x14ac:dyDescent="0.25">
      <c r="A34" t="s">
        <v>7</v>
      </c>
      <c r="B34">
        <v>199</v>
      </c>
      <c r="C34" t="s">
        <v>2</v>
      </c>
      <c r="D34" t="s">
        <v>3</v>
      </c>
      <c r="E34">
        <f t="shared" si="0"/>
        <v>22.208624999999998</v>
      </c>
      <c r="F34">
        <f t="shared" si="0"/>
        <v>2.2595749999999998E-3</v>
      </c>
      <c r="G34">
        <f t="shared" si="0"/>
        <v>6.2958750000000006</v>
      </c>
      <c r="H34">
        <f t="shared" si="0"/>
        <v>19.38775</v>
      </c>
      <c r="I34">
        <f t="shared" si="0"/>
        <v>1.979625E-3</v>
      </c>
      <c r="J34">
        <f t="shared" si="0"/>
        <v>2.5253749999999999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34"/>
  <sheetViews>
    <sheetView topLeftCell="A7" workbookViewId="0">
      <selection activeCell="A25" sqref="A25:A34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19</v>
      </c>
      <c r="B2">
        <v>180</v>
      </c>
      <c r="C2" t="s">
        <v>9</v>
      </c>
      <c r="D2" t="s">
        <v>3</v>
      </c>
      <c r="E2">
        <v>19.5</v>
      </c>
      <c r="F2">
        <v>2.16E-3</v>
      </c>
      <c r="G2">
        <v>7.04</v>
      </c>
      <c r="H2">
        <v>22.1</v>
      </c>
      <c r="I2">
        <v>7.3200000000000001E-4</v>
      </c>
      <c r="J2">
        <v>2.81</v>
      </c>
    </row>
    <row r="3" spans="1:10" x14ac:dyDescent="0.25">
      <c r="A3" t="s">
        <v>19</v>
      </c>
      <c r="B3">
        <v>180</v>
      </c>
      <c r="C3" t="s">
        <v>10</v>
      </c>
      <c r="D3" t="s">
        <v>3</v>
      </c>
      <c r="E3">
        <v>19.5</v>
      </c>
      <c r="F3">
        <v>1.75E-3</v>
      </c>
      <c r="G3">
        <v>6.72</v>
      </c>
      <c r="H3">
        <v>22.8</v>
      </c>
      <c r="I3">
        <v>1.34E-3</v>
      </c>
      <c r="J3">
        <v>2.89</v>
      </c>
    </row>
    <row r="4" spans="1:10" x14ac:dyDescent="0.25">
      <c r="A4" t="s">
        <v>19</v>
      </c>
      <c r="B4">
        <v>180</v>
      </c>
      <c r="C4" t="s">
        <v>12</v>
      </c>
      <c r="D4" t="s">
        <v>3</v>
      </c>
      <c r="E4">
        <v>20.5</v>
      </c>
      <c r="F4">
        <v>9.6500000000000004E-4</v>
      </c>
      <c r="G4">
        <v>6.59</v>
      </c>
      <c r="H4">
        <v>25.2</v>
      </c>
      <c r="I4">
        <v>1.06E-3</v>
      </c>
      <c r="J4">
        <v>2.87</v>
      </c>
    </row>
    <row r="5" spans="1:10" x14ac:dyDescent="0.25">
      <c r="A5" t="s">
        <v>19</v>
      </c>
      <c r="B5">
        <v>180</v>
      </c>
      <c r="C5" t="s">
        <v>13</v>
      </c>
      <c r="D5" t="s">
        <v>3</v>
      </c>
      <c r="E5">
        <v>21.6</v>
      </c>
      <c r="F5">
        <v>2.5699999999999998E-3</v>
      </c>
      <c r="G5">
        <v>6.53</v>
      </c>
      <c r="H5">
        <v>25.3</v>
      </c>
      <c r="I5">
        <v>3.1199999999999999E-3</v>
      </c>
      <c r="J5">
        <v>2.78</v>
      </c>
    </row>
    <row r="6" spans="1:10" x14ac:dyDescent="0.25">
      <c r="A6" t="s">
        <v>19</v>
      </c>
      <c r="B6">
        <v>180</v>
      </c>
      <c r="C6" t="s">
        <v>14</v>
      </c>
      <c r="D6" t="s">
        <v>3</v>
      </c>
      <c r="E6">
        <v>19.8</v>
      </c>
      <c r="F6">
        <v>2.33E-3</v>
      </c>
      <c r="G6">
        <v>6.46</v>
      </c>
      <c r="H6">
        <v>22.8</v>
      </c>
      <c r="I6">
        <v>2.7899999999999999E-3</v>
      </c>
      <c r="J6">
        <v>2.73</v>
      </c>
    </row>
    <row r="7" spans="1:10" x14ac:dyDescent="0.25">
      <c r="A7" t="s">
        <v>19</v>
      </c>
      <c r="B7">
        <v>180</v>
      </c>
      <c r="C7" t="s">
        <v>15</v>
      </c>
      <c r="D7" t="s">
        <v>3</v>
      </c>
      <c r="E7">
        <v>21.1</v>
      </c>
      <c r="F7">
        <v>2.8300000000000001E-3</v>
      </c>
      <c r="G7">
        <v>6.39</v>
      </c>
      <c r="H7">
        <v>24.4</v>
      </c>
      <c r="I7">
        <v>3.2699999999999999E-3</v>
      </c>
      <c r="J7">
        <v>2.63</v>
      </c>
    </row>
    <row r="8" spans="1:10" x14ac:dyDescent="0.25">
      <c r="A8" t="s">
        <v>19</v>
      </c>
      <c r="B8">
        <v>180</v>
      </c>
      <c r="C8" t="s">
        <v>16</v>
      </c>
      <c r="D8" t="s">
        <v>3</v>
      </c>
      <c r="E8">
        <v>22.1</v>
      </c>
      <c r="F8">
        <v>2.7299999999999998E-3</v>
      </c>
      <c r="G8">
        <v>6.55</v>
      </c>
      <c r="H8">
        <v>25.4</v>
      </c>
      <c r="I8">
        <v>3.1800000000000001E-3</v>
      </c>
      <c r="J8">
        <v>2.7</v>
      </c>
    </row>
    <row r="9" spans="1:10" x14ac:dyDescent="0.25">
      <c r="A9" t="s">
        <v>19</v>
      </c>
      <c r="B9">
        <v>180</v>
      </c>
      <c r="C9" t="s">
        <v>17</v>
      </c>
      <c r="D9" t="s">
        <v>3</v>
      </c>
      <c r="E9">
        <v>22.2</v>
      </c>
      <c r="F9">
        <v>2.5400000000000002E-3</v>
      </c>
      <c r="G9">
        <v>5.53</v>
      </c>
      <c r="H9">
        <v>26.2</v>
      </c>
      <c r="I9">
        <v>3.0699999999999998E-3</v>
      </c>
      <c r="J9">
        <v>2.41</v>
      </c>
    </row>
    <row r="10" spans="1:10" x14ac:dyDescent="0.25">
      <c r="A10" t="s">
        <v>19</v>
      </c>
      <c r="B10">
        <v>180</v>
      </c>
      <c r="C10" t="s">
        <v>18</v>
      </c>
      <c r="D10" t="s">
        <v>3</v>
      </c>
      <c r="E10">
        <v>20.6</v>
      </c>
      <c r="F10">
        <v>2.0200000000000001E-3</v>
      </c>
      <c r="G10">
        <v>7.45</v>
      </c>
      <c r="H10">
        <v>23.3</v>
      </c>
      <c r="I10">
        <v>2.33E-3</v>
      </c>
      <c r="J10">
        <v>3</v>
      </c>
    </row>
    <row r="11" spans="1:10" x14ac:dyDescent="0.25">
      <c r="A11" t="s">
        <v>19</v>
      </c>
      <c r="B11">
        <v>180</v>
      </c>
      <c r="C11" t="s">
        <v>2</v>
      </c>
      <c r="D11" t="s">
        <v>3</v>
      </c>
      <c r="E11">
        <v>20.6</v>
      </c>
      <c r="F11">
        <v>2.0600000000000002E-3</v>
      </c>
      <c r="G11">
        <v>6.57</v>
      </c>
      <c r="H11">
        <v>24.2</v>
      </c>
      <c r="I11">
        <v>2.32E-3</v>
      </c>
      <c r="J11">
        <v>2.8</v>
      </c>
    </row>
    <row r="13" spans="1:10" x14ac:dyDescent="0.25">
      <c r="A13" t="s">
        <v>19</v>
      </c>
      <c r="B13">
        <v>260</v>
      </c>
      <c r="C13" t="s">
        <v>9</v>
      </c>
      <c r="D13" t="s">
        <v>3</v>
      </c>
      <c r="E13">
        <v>-11</v>
      </c>
      <c r="F13">
        <v>-5.9100000000000005E-4</v>
      </c>
      <c r="G13">
        <v>6.89</v>
      </c>
      <c r="H13">
        <v>-9.42</v>
      </c>
      <c r="I13">
        <v>-1.25E-3</v>
      </c>
      <c r="J13">
        <v>2.71</v>
      </c>
    </row>
    <row r="14" spans="1:10" x14ac:dyDescent="0.25">
      <c r="A14" t="s">
        <v>19</v>
      </c>
      <c r="B14">
        <v>260</v>
      </c>
      <c r="C14" t="s">
        <v>10</v>
      </c>
      <c r="D14" t="s">
        <v>3</v>
      </c>
      <c r="E14">
        <v>-12.6</v>
      </c>
      <c r="F14">
        <v>-1.3699999999999999E-3</v>
      </c>
      <c r="G14">
        <v>6.13</v>
      </c>
      <c r="H14">
        <v>-11.8</v>
      </c>
      <c r="I14">
        <v>-1.2700000000000001E-3</v>
      </c>
      <c r="J14">
        <v>2.3199999999999998</v>
      </c>
    </row>
    <row r="15" spans="1:10" x14ac:dyDescent="0.25">
      <c r="A15" t="s">
        <v>19</v>
      </c>
      <c r="B15">
        <v>260</v>
      </c>
      <c r="C15" t="s">
        <v>12</v>
      </c>
      <c r="D15" t="s">
        <v>3</v>
      </c>
      <c r="E15">
        <v>-12.9</v>
      </c>
      <c r="F15">
        <v>-5.0800000000000003E-3</v>
      </c>
      <c r="G15">
        <v>5.95</v>
      </c>
      <c r="H15">
        <v>-10.7</v>
      </c>
      <c r="I15">
        <v>-8.09E-3</v>
      </c>
      <c r="J15">
        <v>2.25</v>
      </c>
    </row>
    <row r="16" spans="1:10" x14ac:dyDescent="0.25">
      <c r="A16" t="s">
        <v>19</v>
      </c>
      <c r="B16">
        <v>260</v>
      </c>
      <c r="C16" t="s">
        <v>13</v>
      </c>
      <c r="D16" t="s">
        <v>3</v>
      </c>
      <c r="E16">
        <v>-14.3</v>
      </c>
      <c r="F16">
        <v>-2.5300000000000001E-3</v>
      </c>
      <c r="G16">
        <v>6.01</v>
      </c>
      <c r="H16">
        <v>-12.3</v>
      </c>
      <c r="I16">
        <v>-2.4199999999999998E-3</v>
      </c>
      <c r="J16">
        <v>2.29</v>
      </c>
    </row>
    <row r="17" spans="1:10" x14ac:dyDescent="0.25">
      <c r="A17" t="s">
        <v>19</v>
      </c>
      <c r="B17">
        <v>260</v>
      </c>
      <c r="C17" t="s">
        <v>14</v>
      </c>
      <c r="D17" t="s">
        <v>3</v>
      </c>
      <c r="E17">
        <v>-13.5</v>
      </c>
      <c r="F17">
        <v>-2.2799999999999999E-3</v>
      </c>
      <c r="G17">
        <v>5.95</v>
      </c>
      <c r="H17">
        <v>-10.8</v>
      </c>
      <c r="I17">
        <v>-1.8500000000000001E-3</v>
      </c>
      <c r="J17">
        <v>2.25</v>
      </c>
    </row>
    <row r="18" spans="1:10" x14ac:dyDescent="0.25">
      <c r="A18" t="s">
        <v>19</v>
      </c>
      <c r="B18">
        <v>260</v>
      </c>
      <c r="C18" t="s">
        <v>15</v>
      </c>
      <c r="D18" t="s">
        <v>3</v>
      </c>
      <c r="E18">
        <v>-14.3</v>
      </c>
      <c r="F18">
        <v>-2.0300000000000001E-3</v>
      </c>
      <c r="G18">
        <v>6.05</v>
      </c>
      <c r="H18">
        <v>-11.5</v>
      </c>
      <c r="I18">
        <v>-1.56E-3</v>
      </c>
      <c r="J18">
        <v>2.33</v>
      </c>
    </row>
    <row r="19" spans="1:10" x14ac:dyDescent="0.25">
      <c r="A19" t="s">
        <v>19</v>
      </c>
      <c r="B19">
        <v>260</v>
      </c>
      <c r="C19" t="s">
        <v>16</v>
      </c>
      <c r="D19" t="s">
        <v>3</v>
      </c>
      <c r="E19">
        <v>-13.9</v>
      </c>
      <c r="F19">
        <v>-3.4099999999999998E-3</v>
      </c>
      <c r="G19">
        <v>6.19</v>
      </c>
      <c r="H19">
        <v>-11.1</v>
      </c>
      <c r="I19">
        <v>-3.0999999999999999E-3</v>
      </c>
      <c r="J19">
        <v>2.39</v>
      </c>
    </row>
    <row r="20" spans="1:10" x14ac:dyDescent="0.25">
      <c r="A20" t="s">
        <v>19</v>
      </c>
      <c r="B20">
        <v>260</v>
      </c>
      <c r="C20" t="s">
        <v>17</v>
      </c>
      <c r="D20" t="s">
        <v>3</v>
      </c>
      <c r="E20">
        <v>-17.5</v>
      </c>
      <c r="F20">
        <v>-2.0200000000000001E-3</v>
      </c>
      <c r="G20">
        <v>4.96</v>
      </c>
      <c r="H20">
        <v>-13.7</v>
      </c>
      <c r="I20">
        <v>-1.47E-3</v>
      </c>
      <c r="J20">
        <v>1.87</v>
      </c>
    </row>
    <row r="21" spans="1:10" x14ac:dyDescent="0.25">
      <c r="A21" t="s">
        <v>19</v>
      </c>
      <c r="B21">
        <v>260</v>
      </c>
      <c r="C21" t="s">
        <v>18</v>
      </c>
      <c r="D21" t="s">
        <v>3</v>
      </c>
      <c r="E21">
        <v>-12.2</v>
      </c>
      <c r="F21">
        <v>-1.5399999999999999E-3</v>
      </c>
      <c r="G21">
        <v>7.23</v>
      </c>
      <c r="H21">
        <v>-11.4</v>
      </c>
      <c r="I21">
        <v>-1.32E-3</v>
      </c>
      <c r="J21">
        <v>2.83</v>
      </c>
    </row>
    <row r="22" spans="1:10" x14ac:dyDescent="0.25">
      <c r="A22" t="s">
        <v>19</v>
      </c>
      <c r="B22">
        <v>260</v>
      </c>
      <c r="C22" t="s">
        <v>2</v>
      </c>
      <c r="D22" t="s">
        <v>3</v>
      </c>
      <c r="E22">
        <v>-13.5</v>
      </c>
      <c r="F22">
        <v>-2.81E-3</v>
      </c>
      <c r="G22">
        <v>6.05</v>
      </c>
      <c r="H22">
        <v>-11.4</v>
      </c>
      <c r="I22">
        <v>-3.2200000000000002E-3</v>
      </c>
      <c r="J22">
        <v>2.2999999999999998</v>
      </c>
    </row>
    <row r="25" spans="1:10" x14ac:dyDescent="0.25">
      <c r="A25" t="s">
        <v>19</v>
      </c>
      <c r="B25">
        <v>199</v>
      </c>
      <c r="C25" t="s">
        <v>9</v>
      </c>
      <c r="D25" t="s">
        <v>3</v>
      </c>
      <c r="E25">
        <f t="shared" ref="E25:J34" si="0">E2+(($B$25-$B$2)*((E13-E2)/($B$13-$B$2)))</f>
        <v>12.256250000000001</v>
      </c>
      <c r="F25">
        <f t="shared" si="0"/>
        <v>1.5066375000000001E-3</v>
      </c>
      <c r="G25">
        <f t="shared" si="0"/>
        <v>7.0043749999999996</v>
      </c>
      <c r="H25">
        <f t="shared" si="0"/>
        <v>14.614000000000001</v>
      </c>
      <c r="I25">
        <f t="shared" si="0"/>
        <v>2.6127499999999994E-4</v>
      </c>
      <c r="J25">
        <f t="shared" si="0"/>
        <v>2.7862499999999999</v>
      </c>
    </row>
    <row r="26" spans="1:10" x14ac:dyDescent="0.25">
      <c r="A26" t="s">
        <v>19</v>
      </c>
      <c r="B26">
        <v>199</v>
      </c>
      <c r="C26" t="s">
        <v>10</v>
      </c>
      <c r="D26" t="s">
        <v>3</v>
      </c>
      <c r="E26">
        <f t="shared" si="0"/>
        <v>11.876249999999999</v>
      </c>
      <c r="F26">
        <f t="shared" si="0"/>
        <v>1.0089999999999999E-3</v>
      </c>
      <c r="G26">
        <f t="shared" si="0"/>
        <v>6.5798749999999995</v>
      </c>
      <c r="H26">
        <f t="shared" si="0"/>
        <v>14.582500000000001</v>
      </c>
      <c r="I26">
        <f t="shared" si="0"/>
        <v>7.2012499999999995E-4</v>
      </c>
      <c r="J26">
        <f t="shared" si="0"/>
        <v>2.7546249999999999</v>
      </c>
    </row>
    <row r="27" spans="1:10" x14ac:dyDescent="0.25">
      <c r="A27" t="s">
        <v>19</v>
      </c>
      <c r="B27">
        <v>199</v>
      </c>
      <c r="C27" t="s">
        <v>12</v>
      </c>
      <c r="D27" t="s">
        <v>3</v>
      </c>
      <c r="E27">
        <f t="shared" si="0"/>
        <v>12.567500000000001</v>
      </c>
      <c r="F27">
        <f t="shared" si="0"/>
        <v>-4.7068749999999986E-4</v>
      </c>
      <c r="G27">
        <f t="shared" si="0"/>
        <v>6.4379999999999997</v>
      </c>
      <c r="H27">
        <f t="shared" si="0"/>
        <v>16.673749999999998</v>
      </c>
      <c r="I27">
        <f t="shared" si="0"/>
        <v>-1.1131250000000002E-3</v>
      </c>
      <c r="J27">
        <f t="shared" si="0"/>
        <v>2.72275</v>
      </c>
    </row>
    <row r="28" spans="1:10" x14ac:dyDescent="0.25">
      <c r="A28" t="s">
        <v>19</v>
      </c>
      <c r="B28">
        <v>199</v>
      </c>
      <c r="C28" t="s">
        <v>13</v>
      </c>
      <c r="D28" t="s">
        <v>3</v>
      </c>
      <c r="E28">
        <f t="shared" si="0"/>
        <v>13.07375</v>
      </c>
      <c r="F28">
        <f t="shared" si="0"/>
        <v>1.3587499999999997E-3</v>
      </c>
      <c r="G28">
        <f t="shared" si="0"/>
        <v>6.4065000000000003</v>
      </c>
      <c r="H28">
        <f t="shared" si="0"/>
        <v>16.37</v>
      </c>
      <c r="I28">
        <f t="shared" si="0"/>
        <v>1.8042499999999999E-3</v>
      </c>
      <c r="J28">
        <f t="shared" si="0"/>
        <v>2.6636249999999997</v>
      </c>
    </row>
    <row r="29" spans="1:10" x14ac:dyDescent="0.25">
      <c r="A29" t="s">
        <v>19</v>
      </c>
      <c r="B29">
        <v>199</v>
      </c>
      <c r="C29" t="s">
        <v>14</v>
      </c>
      <c r="D29" t="s">
        <v>3</v>
      </c>
      <c r="E29">
        <f t="shared" si="0"/>
        <v>11.891250000000001</v>
      </c>
      <c r="F29">
        <f t="shared" si="0"/>
        <v>1.2351250000000001E-3</v>
      </c>
      <c r="G29">
        <f t="shared" si="0"/>
        <v>6.3388749999999998</v>
      </c>
      <c r="H29">
        <f t="shared" si="0"/>
        <v>14.82</v>
      </c>
      <c r="I29">
        <f t="shared" si="0"/>
        <v>1.6879999999999998E-3</v>
      </c>
      <c r="J29">
        <f t="shared" si="0"/>
        <v>2.6160000000000001</v>
      </c>
    </row>
    <row r="30" spans="1:10" x14ac:dyDescent="0.25">
      <c r="A30" t="s">
        <v>19</v>
      </c>
      <c r="B30">
        <v>199</v>
      </c>
      <c r="C30" t="s">
        <v>15</v>
      </c>
      <c r="D30" t="s">
        <v>3</v>
      </c>
      <c r="E30">
        <f t="shared" si="0"/>
        <v>12.692500000000001</v>
      </c>
      <c r="F30">
        <f t="shared" si="0"/>
        <v>1.6757500000000002E-3</v>
      </c>
      <c r="G30">
        <f t="shared" si="0"/>
        <v>6.3092499999999996</v>
      </c>
      <c r="H30">
        <f t="shared" si="0"/>
        <v>15.873749999999999</v>
      </c>
      <c r="I30">
        <f t="shared" si="0"/>
        <v>2.1228749999999998E-3</v>
      </c>
      <c r="J30">
        <f t="shared" si="0"/>
        <v>2.5587499999999999</v>
      </c>
    </row>
    <row r="31" spans="1:10" x14ac:dyDescent="0.25">
      <c r="A31" t="s">
        <v>19</v>
      </c>
      <c r="B31">
        <v>199</v>
      </c>
      <c r="C31" t="s">
        <v>16</v>
      </c>
      <c r="D31" t="s">
        <v>3</v>
      </c>
      <c r="E31">
        <f t="shared" si="0"/>
        <v>13.55</v>
      </c>
      <c r="F31">
        <f t="shared" si="0"/>
        <v>1.2717499999999999E-3</v>
      </c>
      <c r="G31">
        <f t="shared" si="0"/>
        <v>6.4645000000000001</v>
      </c>
      <c r="H31">
        <f t="shared" si="0"/>
        <v>16.731249999999999</v>
      </c>
      <c r="I31">
        <f t="shared" si="0"/>
        <v>1.6885000000000001E-3</v>
      </c>
      <c r="J31">
        <f t="shared" si="0"/>
        <v>2.6263750000000003</v>
      </c>
    </row>
    <row r="32" spans="1:10" x14ac:dyDescent="0.25">
      <c r="A32" t="s">
        <v>19</v>
      </c>
      <c r="B32">
        <v>199</v>
      </c>
      <c r="C32" t="s">
        <v>17</v>
      </c>
      <c r="D32" t="s">
        <v>3</v>
      </c>
      <c r="E32">
        <f t="shared" si="0"/>
        <v>12.771249999999998</v>
      </c>
      <c r="F32">
        <f t="shared" si="0"/>
        <v>1.4570000000000002E-3</v>
      </c>
      <c r="G32">
        <f t="shared" si="0"/>
        <v>5.3946250000000004</v>
      </c>
      <c r="H32">
        <f t="shared" si="0"/>
        <v>16.723749999999999</v>
      </c>
      <c r="I32">
        <f t="shared" si="0"/>
        <v>1.9917499999999996E-3</v>
      </c>
      <c r="J32">
        <f t="shared" si="0"/>
        <v>2.2817500000000002</v>
      </c>
    </row>
    <row r="33" spans="1:10" x14ac:dyDescent="0.25">
      <c r="A33" t="s">
        <v>19</v>
      </c>
      <c r="B33">
        <v>199</v>
      </c>
      <c r="C33" t="s">
        <v>18</v>
      </c>
      <c r="D33" t="s">
        <v>3</v>
      </c>
      <c r="E33">
        <f t="shared" si="0"/>
        <v>12.810000000000002</v>
      </c>
      <c r="F33">
        <f t="shared" si="0"/>
        <v>1.1745000000000002E-3</v>
      </c>
      <c r="G33">
        <f t="shared" si="0"/>
        <v>7.3977500000000003</v>
      </c>
      <c r="H33">
        <f t="shared" si="0"/>
        <v>15.05875</v>
      </c>
      <c r="I33">
        <f t="shared" si="0"/>
        <v>1.463125E-3</v>
      </c>
      <c r="J33">
        <f t="shared" si="0"/>
        <v>2.959625</v>
      </c>
    </row>
    <row r="34" spans="1:10" x14ac:dyDescent="0.25">
      <c r="A34" t="s">
        <v>19</v>
      </c>
      <c r="B34">
        <v>199</v>
      </c>
      <c r="C34" t="s">
        <v>2</v>
      </c>
      <c r="D34" t="s">
        <v>3</v>
      </c>
      <c r="E34">
        <f t="shared" si="0"/>
        <v>12.501250000000001</v>
      </c>
      <c r="F34">
        <f t="shared" si="0"/>
        <v>9.033750000000001E-4</v>
      </c>
      <c r="G34">
        <f t="shared" si="0"/>
        <v>6.4465000000000003</v>
      </c>
      <c r="H34">
        <f t="shared" si="0"/>
        <v>15.744999999999999</v>
      </c>
      <c r="I34">
        <f t="shared" si="0"/>
        <v>1.0042499999999999E-3</v>
      </c>
      <c r="J34">
        <f t="shared" si="0"/>
        <v>2.6812499999999999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5"/>
  <sheetViews>
    <sheetView workbookViewId="0">
      <selection activeCell="G31" sqref="G31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26</v>
      </c>
      <c r="B2">
        <v>180</v>
      </c>
      <c r="C2" t="s">
        <v>10</v>
      </c>
      <c r="D2" t="s">
        <v>3</v>
      </c>
      <c r="E2">
        <v>20.8</v>
      </c>
      <c r="F2">
        <v>-2.3500000000000001E-3</v>
      </c>
      <c r="G2">
        <v>6.59</v>
      </c>
      <c r="H2">
        <v>22.8</v>
      </c>
      <c r="I2">
        <v>-6.3400000000000001E-3</v>
      </c>
      <c r="J2">
        <v>2.8</v>
      </c>
    </row>
    <row r="3" spans="1:10" x14ac:dyDescent="0.25">
      <c r="A3" t="s">
        <v>26</v>
      </c>
      <c r="B3">
        <v>180</v>
      </c>
      <c r="C3" t="s">
        <v>11</v>
      </c>
      <c r="D3" t="s">
        <v>3</v>
      </c>
      <c r="E3">
        <v>21.1</v>
      </c>
      <c r="F3">
        <v>3.65E-3</v>
      </c>
      <c r="G3">
        <v>6.66</v>
      </c>
      <c r="H3">
        <v>23.9</v>
      </c>
      <c r="I3">
        <v>6.7600000000000004E-3</v>
      </c>
      <c r="J3">
        <v>2.92</v>
      </c>
    </row>
    <row r="4" spans="1:10" x14ac:dyDescent="0.25">
      <c r="A4" t="s">
        <v>26</v>
      </c>
      <c r="B4">
        <v>180</v>
      </c>
      <c r="C4" t="s">
        <v>12</v>
      </c>
      <c r="D4" t="s">
        <v>3</v>
      </c>
      <c r="E4">
        <v>22</v>
      </c>
      <c r="F4">
        <v>6.0200000000000002E-3</v>
      </c>
      <c r="G4">
        <v>6.5</v>
      </c>
      <c r="H4">
        <v>24.7</v>
      </c>
      <c r="I4">
        <v>7.2300000000000003E-3</v>
      </c>
      <c r="J4">
        <v>2.81</v>
      </c>
    </row>
    <row r="5" spans="1:10" x14ac:dyDescent="0.25">
      <c r="A5" t="s">
        <v>26</v>
      </c>
      <c r="B5">
        <v>180</v>
      </c>
      <c r="C5" t="s">
        <v>14</v>
      </c>
      <c r="D5" t="s">
        <v>3</v>
      </c>
      <c r="E5">
        <v>20.9</v>
      </c>
      <c r="F5">
        <v>2.5400000000000002E-3</v>
      </c>
      <c r="G5">
        <v>6.39</v>
      </c>
      <c r="H5">
        <v>23.2</v>
      </c>
      <c r="I5">
        <v>3.1199999999999999E-3</v>
      </c>
      <c r="J5">
        <v>2.7</v>
      </c>
    </row>
    <row r="6" spans="1:10" x14ac:dyDescent="0.25">
      <c r="A6" t="s">
        <v>26</v>
      </c>
      <c r="B6">
        <v>180</v>
      </c>
      <c r="C6" t="s">
        <v>16</v>
      </c>
      <c r="D6" t="s">
        <v>3</v>
      </c>
      <c r="E6">
        <v>22.4</v>
      </c>
      <c r="F6">
        <v>2.5300000000000001E-3</v>
      </c>
      <c r="G6">
        <v>6.5</v>
      </c>
      <c r="H6">
        <v>25.6</v>
      </c>
      <c r="I6">
        <v>3.0999999999999999E-3</v>
      </c>
      <c r="J6">
        <v>2.7</v>
      </c>
    </row>
    <row r="7" spans="1:10" x14ac:dyDescent="0.25">
      <c r="A7" t="s">
        <v>26</v>
      </c>
      <c r="B7">
        <v>180</v>
      </c>
      <c r="C7" t="s">
        <v>17</v>
      </c>
      <c r="D7" t="s">
        <v>3</v>
      </c>
      <c r="E7">
        <v>23.3</v>
      </c>
      <c r="F7">
        <v>2.6800000000000001E-3</v>
      </c>
      <c r="G7">
        <v>5.5</v>
      </c>
      <c r="H7">
        <v>26.7</v>
      </c>
      <c r="I7">
        <v>3.13E-3</v>
      </c>
      <c r="J7">
        <v>2.42</v>
      </c>
    </row>
    <row r="8" spans="1:10" x14ac:dyDescent="0.25">
      <c r="A8" t="s">
        <v>26</v>
      </c>
      <c r="B8">
        <v>180</v>
      </c>
      <c r="C8" t="s">
        <v>2</v>
      </c>
      <c r="D8" t="s">
        <v>3</v>
      </c>
      <c r="E8">
        <v>21</v>
      </c>
      <c r="F8">
        <v>2.7699999999999999E-3</v>
      </c>
      <c r="G8">
        <v>6.57</v>
      </c>
      <c r="H8">
        <v>23.7</v>
      </c>
      <c r="I8">
        <v>4.4400000000000004E-3</v>
      </c>
      <c r="J8">
        <v>2.84</v>
      </c>
    </row>
    <row r="10" spans="1:10" x14ac:dyDescent="0.25">
      <c r="A10" t="s">
        <v>26</v>
      </c>
      <c r="B10">
        <v>260</v>
      </c>
      <c r="C10" t="s">
        <v>10</v>
      </c>
      <c r="D10" t="s">
        <v>3</v>
      </c>
      <c r="E10">
        <v>-10.3</v>
      </c>
      <c r="F10">
        <v>-1.1999999999999999E-3</v>
      </c>
      <c r="G10">
        <v>6.02</v>
      </c>
      <c r="H10">
        <v>-9.31</v>
      </c>
      <c r="I10">
        <v>-7.27E-4</v>
      </c>
      <c r="J10">
        <v>2.23</v>
      </c>
    </row>
    <row r="11" spans="1:10" x14ac:dyDescent="0.25">
      <c r="A11" t="s">
        <v>26</v>
      </c>
      <c r="B11">
        <v>260</v>
      </c>
      <c r="C11" t="s">
        <v>11</v>
      </c>
      <c r="D11" t="s">
        <v>3</v>
      </c>
      <c r="E11">
        <v>-11.2</v>
      </c>
      <c r="F11">
        <v>-4.4200000000000001E-4</v>
      </c>
      <c r="G11">
        <v>5.94</v>
      </c>
      <c r="H11">
        <v>-11.4</v>
      </c>
      <c r="I11" s="3">
        <v>8.3399999999999998E-6</v>
      </c>
      <c r="J11">
        <v>2.21</v>
      </c>
    </row>
    <row r="12" spans="1:10" x14ac:dyDescent="0.25">
      <c r="A12" t="s">
        <v>26</v>
      </c>
      <c r="B12">
        <v>260</v>
      </c>
      <c r="C12" t="s">
        <v>12</v>
      </c>
      <c r="D12" t="s">
        <v>3</v>
      </c>
      <c r="E12">
        <v>-11.3</v>
      </c>
      <c r="F12">
        <v>-8.3899999999999999E-3</v>
      </c>
      <c r="G12">
        <v>5.87</v>
      </c>
      <c r="H12">
        <v>-9.27</v>
      </c>
      <c r="I12">
        <v>-9.1800000000000007E-3</v>
      </c>
      <c r="J12">
        <v>2.2000000000000002</v>
      </c>
    </row>
    <row r="13" spans="1:10" x14ac:dyDescent="0.25">
      <c r="A13" t="s">
        <v>26</v>
      </c>
      <c r="B13">
        <v>260</v>
      </c>
      <c r="C13" t="s">
        <v>14</v>
      </c>
      <c r="D13" t="s">
        <v>3</v>
      </c>
      <c r="E13">
        <v>-11.8</v>
      </c>
      <c r="F13">
        <v>-1.9499999999999999E-3</v>
      </c>
      <c r="G13">
        <v>5.9</v>
      </c>
      <c r="H13">
        <v>-10.4</v>
      </c>
      <c r="I13">
        <v>-1.83E-3</v>
      </c>
      <c r="J13">
        <v>2.2400000000000002</v>
      </c>
    </row>
    <row r="14" spans="1:10" x14ac:dyDescent="0.25">
      <c r="A14" t="s">
        <v>26</v>
      </c>
      <c r="B14">
        <v>260</v>
      </c>
      <c r="C14" t="s">
        <v>16</v>
      </c>
      <c r="D14" t="s">
        <v>3</v>
      </c>
      <c r="E14">
        <v>-12.2</v>
      </c>
      <c r="F14">
        <v>-2.1800000000000001E-3</v>
      </c>
      <c r="G14">
        <v>6.1</v>
      </c>
      <c r="H14">
        <v>-10.9</v>
      </c>
      <c r="I14">
        <v>-2.2599999999999999E-3</v>
      </c>
      <c r="J14">
        <v>2.34</v>
      </c>
    </row>
    <row r="15" spans="1:10" x14ac:dyDescent="0.25">
      <c r="A15" t="s">
        <v>26</v>
      </c>
      <c r="B15">
        <v>260</v>
      </c>
      <c r="C15" t="s">
        <v>17</v>
      </c>
      <c r="D15" t="s">
        <v>3</v>
      </c>
      <c r="E15">
        <v>-16.7</v>
      </c>
      <c r="F15">
        <v>-1.7799999999999999E-3</v>
      </c>
      <c r="G15">
        <v>4.91</v>
      </c>
      <c r="H15">
        <v>-13.4</v>
      </c>
      <c r="I15">
        <v>-1.2600000000000001E-3</v>
      </c>
      <c r="J15">
        <v>1.85</v>
      </c>
    </row>
    <row r="16" spans="1:10" x14ac:dyDescent="0.25">
      <c r="A16" t="s">
        <v>26</v>
      </c>
      <c r="B16">
        <v>260</v>
      </c>
      <c r="C16" t="s">
        <v>2</v>
      </c>
      <c r="D16" t="s">
        <v>3</v>
      </c>
      <c r="E16">
        <v>-11.3</v>
      </c>
      <c r="F16">
        <v>-1.06E-3</v>
      </c>
      <c r="G16">
        <v>5.93</v>
      </c>
      <c r="H16">
        <v>-10.9</v>
      </c>
      <c r="I16">
        <v>-7.1699999999999997E-4</v>
      </c>
      <c r="J16">
        <v>2.2200000000000002</v>
      </c>
    </row>
    <row r="19" spans="1:10" x14ac:dyDescent="0.25">
      <c r="A19" t="s">
        <v>26</v>
      </c>
      <c r="B19">
        <v>199</v>
      </c>
      <c r="C19" t="s">
        <v>10</v>
      </c>
      <c r="D19" t="s">
        <v>3</v>
      </c>
      <c r="E19">
        <f t="shared" ref="E19:J25" si="0">E2+(($B$19-$B$2)*((E10-E2)/($B$10-$B$2)))</f>
        <v>13.41375</v>
      </c>
      <c r="F19">
        <f t="shared" si="0"/>
        <v>-2.0768750000000002E-3</v>
      </c>
      <c r="G19">
        <f t="shared" si="0"/>
        <v>6.4546250000000001</v>
      </c>
      <c r="H19">
        <f t="shared" si="0"/>
        <v>15.173875000000001</v>
      </c>
      <c r="I19">
        <f t="shared" si="0"/>
        <v>-5.0069125000000003E-3</v>
      </c>
      <c r="J19">
        <f t="shared" si="0"/>
        <v>2.664625</v>
      </c>
    </row>
    <row r="20" spans="1:10" x14ac:dyDescent="0.25">
      <c r="A20" t="s">
        <v>26</v>
      </c>
      <c r="B20">
        <v>199</v>
      </c>
      <c r="C20" t="s">
        <v>11</v>
      </c>
      <c r="D20" t="s">
        <v>3</v>
      </c>
      <c r="E20">
        <f t="shared" si="0"/>
        <v>13.428750000000003</v>
      </c>
      <c r="F20">
        <f t="shared" si="0"/>
        <v>2.6781499999999998E-3</v>
      </c>
      <c r="G20">
        <f t="shared" si="0"/>
        <v>6.4889999999999999</v>
      </c>
      <c r="H20">
        <f t="shared" si="0"/>
        <v>15.516249999999999</v>
      </c>
      <c r="I20">
        <f t="shared" si="0"/>
        <v>5.1564807500000002E-3</v>
      </c>
      <c r="J20">
        <f t="shared" si="0"/>
        <v>2.7513749999999999</v>
      </c>
    </row>
    <row r="21" spans="1:10" x14ac:dyDescent="0.25">
      <c r="A21" t="s">
        <v>26</v>
      </c>
      <c r="B21">
        <v>199</v>
      </c>
      <c r="C21" t="s">
        <v>12</v>
      </c>
      <c r="D21" t="s">
        <v>3</v>
      </c>
      <c r="E21">
        <f t="shared" si="0"/>
        <v>14.09125</v>
      </c>
      <c r="F21">
        <f t="shared" si="0"/>
        <v>2.5976250000000001E-3</v>
      </c>
      <c r="G21">
        <f t="shared" si="0"/>
        <v>6.3503749999999997</v>
      </c>
      <c r="H21">
        <f t="shared" si="0"/>
        <v>16.632125000000002</v>
      </c>
      <c r="I21">
        <f t="shared" si="0"/>
        <v>3.3326250000000001E-3</v>
      </c>
      <c r="J21">
        <f t="shared" si="0"/>
        <v>2.6651250000000002</v>
      </c>
    </row>
    <row r="22" spans="1:10" x14ac:dyDescent="0.25">
      <c r="A22" t="s">
        <v>26</v>
      </c>
      <c r="B22">
        <v>199</v>
      </c>
      <c r="C22" t="s">
        <v>14</v>
      </c>
      <c r="D22" t="s">
        <v>3</v>
      </c>
      <c r="E22">
        <f t="shared" si="0"/>
        <v>13.133749999999997</v>
      </c>
      <c r="F22">
        <f t="shared" si="0"/>
        <v>1.4736250000000001E-3</v>
      </c>
      <c r="G22">
        <f t="shared" si="0"/>
        <v>6.273625</v>
      </c>
      <c r="H22">
        <f t="shared" si="0"/>
        <v>15.219999999999999</v>
      </c>
      <c r="I22">
        <f t="shared" si="0"/>
        <v>1.9443749999999999E-3</v>
      </c>
      <c r="J22">
        <f t="shared" si="0"/>
        <v>2.5907500000000003</v>
      </c>
    </row>
    <row r="23" spans="1:10" x14ac:dyDescent="0.25">
      <c r="A23" t="s">
        <v>26</v>
      </c>
      <c r="B23">
        <v>199</v>
      </c>
      <c r="C23" t="s">
        <v>16</v>
      </c>
      <c r="D23" t="s">
        <v>3</v>
      </c>
      <c r="E23">
        <f t="shared" si="0"/>
        <v>14.182499999999999</v>
      </c>
      <c r="F23">
        <f t="shared" si="0"/>
        <v>1.4113749999999999E-3</v>
      </c>
      <c r="G23">
        <f t="shared" si="0"/>
        <v>6.4050000000000002</v>
      </c>
      <c r="H23">
        <f t="shared" si="0"/>
        <v>16.931250000000002</v>
      </c>
      <c r="I23">
        <f t="shared" si="0"/>
        <v>1.8269999999999998E-3</v>
      </c>
      <c r="J23">
        <f t="shared" si="0"/>
        <v>2.6145</v>
      </c>
    </row>
    <row r="24" spans="1:10" x14ac:dyDescent="0.25">
      <c r="A24" t="s">
        <v>26</v>
      </c>
      <c r="B24">
        <v>199</v>
      </c>
      <c r="C24" t="s">
        <v>17</v>
      </c>
      <c r="D24" t="s">
        <v>3</v>
      </c>
      <c r="E24">
        <f t="shared" si="0"/>
        <v>13.8</v>
      </c>
      <c r="F24">
        <f t="shared" si="0"/>
        <v>1.62075E-3</v>
      </c>
      <c r="G24">
        <f t="shared" si="0"/>
        <v>5.3598749999999997</v>
      </c>
      <c r="H24">
        <f t="shared" si="0"/>
        <v>17.17625</v>
      </c>
      <c r="I24">
        <f t="shared" si="0"/>
        <v>2.0873749999999998E-3</v>
      </c>
      <c r="J24">
        <f t="shared" si="0"/>
        <v>2.2846250000000001</v>
      </c>
    </row>
    <row r="25" spans="1:10" x14ac:dyDescent="0.25">
      <c r="A25" t="s">
        <v>26</v>
      </c>
      <c r="B25">
        <v>199</v>
      </c>
      <c r="C25" t="s">
        <v>2</v>
      </c>
      <c r="D25" t="s">
        <v>3</v>
      </c>
      <c r="E25">
        <f t="shared" si="0"/>
        <v>13.328750000000001</v>
      </c>
      <c r="F25">
        <f t="shared" si="0"/>
        <v>1.860375E-3</v>
      </c>
      <c r="G25">
        <f t="shared" si="0"/>
        <v>6.4180000000000001</v>
      </c>
      <c r="H25">
        <f t="shared" si="0"/>
        <v>15.4825</v>
      </c>
      <c r="I25">
        <f t="shared" si="0"/>
        <v>3.2152125000000004E-3</v>
      </c>
      <c r="J25">
        <f t="shared" si="0"/>
        <v>2.6927499999999998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40"/>
  <sheetViews>
    <sheetView topLeftCell="A7" workbookViewId="0">
      <selection activeCell="J29" sqref="J29:J40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6</v>
      </c>
      <c r="B2">
        <v>180</v>
      </c>
      <c r="C2" t="s">
        <v>8</v>
      </c>
      <c r="D2" t="s">
        <v>32</v>
      </c>
      <c r="E2">
        <v>12.8</v>
      </c>
      <c r="F2">
        <v>-4.35E-4</v>
      </c>
      <c r="G2">
        <v>5.0999999999999996</v>
      </c>
      <c r="H2">
        <v>17.100000000000001</v>
      </c>
      <c r="I2">
        <v>2.6199999999999999E-3</v>
      </c>
      <c r="J2">
        <v>2.17</v>
      </c>
    </row>
    <row r="3" spans="1:10" x14ac:dyDescent="0.25">
      <c r="A3" t="s">
        <v>6</v>
      </c>
      <c r="B3">
        <v>180</v>
      </c>
      <c r="C3" t="s">
        <v>9</v>
      </c>
      <c r="D3" t="s">
        <v>32</v>
      </c>
      <c r="E3">
        <v>12.4</v>
      </c>
      <c r="F3">
        <v>1.25E-3</v>
      </c>
      <c r="G3">
        <v>5.31</v>
      </c>
      <c r="H3">
        <v>16</v>
      </c>
      <c r="I3">
        <v>1.31E-3</v>
      </c>
      <c r="J3">
        <v>2.21</v>
      </c>
    </row>
    <row r="4" spans="1:10" x14ac:dyDescent="0.25">
      <c r="A4" t="s">
        <v>6</v>
      </c>
      <c r="B4">
        <v>180</v>
      </c>
      <c r="C4" t="s">
        <v>10</v>
      </c>
      <c r="D4" t="s">
        <v>32</v>
      </c>
      <c r="E4">
        <v>12.8</v>
      </c>
      <c r="F4">
        <v>1.4599999999999999E-3</v>
      </c>
      <c r="G4">
        <v>4.96</v>
      </c>
      <c r="H4">
        <v>17.899999999999999</v>
      </c>
      <c r="I4">
        <v>6.5799999999999995E-4</v>
      </c>
      <c r="J4">
        <v>2.16</v>
      </c>
    </row>
    <row r="5" spans="1:10" x14ac:dyDescent="0.25">
      <c r="A5" t="s">
        <v>6</v>
      </c>
      <c r="B5">
        <v>180</v>
      </c>
      <c r="C5" t="s">
        <v>11</v>
      </c>
      <c r="D5" t="s">
        <v>32</v>
      </c>
      <c r="E5">
        <v>12.7</v>
      </c>
      <c r="F5">
        <v>1.8699999999999999E-3</v>
      </c>
      <c r="G5">
        <v>4.95</v>
      </c>
      <c r="H5">
        <v>17</v>
      </c>
      <c r="I5">
        <v>3.81E-3</v>
      </c>
      <c r="J5">
        <v>2.19</v>
      </c>
    </row>
    <row r="6" spans="1:10" x14ac:dyDescent="0.25">
      <c r="A6" t="s">
        <v>6</v>
      </c>
      <c r="B6">
        <v>180</v>
      </c>
      <c r="C6" t="s">
        <v>12</v>
      </c>
      <c r="D6" t="s">
        <v>32</v>
      </c>
      <c r="E6">
        <v>12.6</v>
      </c>
      <c r="F6">
        <v>2.1900000000000001E-3</v>
      </c>
      <c r="G6">
        <v>4.84</v>
      </c>
      <c r="H6">
        <v>17.7</v>
      </c>
      <c r="I6">
        <v>2.66E-3</v>
      </c>
      <c r="J6">
        <v>2.13</v>
      </c>
    </row>
    <row r="7" spans="1:10" x14ac:dyDescent="0.25">
      <c r="A7" t="s">
        <v>6</v>
      </c>
      <c r="B7">
        <v>180</v>
      </c>
      <c r="C7" t="s">
        <v>13</v>
      </c>
      <c r="D7" t="s">
        <v>32</v>
      </c>
      <c r="E7">
        <v>12.8</v>
      </c>
      <c r="F7">
        <v>1.42E-3</v>
      </c>
      <c r="G7">
        <v>4.83</v>
      </c>
      <c r="H7">
        <v>17.7</v>
      </c>
      <c r="I7">
        <v>2.31E-3</v>
      </c>
      <c r="J7">
        <v>2.12</v>
      </c>
    </row>
    <row r="8" spans="1:10" x14ac:dyDescent="0.25">
      <c r="A8" t="s">
        <v>6</v>
      </c>
      <c r="B8">
        <v>180</v>
      </c>
      <c r="C8" t="s">
        <v>14</v>
      </c>
      <c r="D8" t="s">
        <v>32</v>
      </c>
      <c r="E8">
        <v>12.5</v>
      </c>
      <c r="F8">
        <v>1.32E-3</v>
      </c>
      <c r="G8">
        <v>4.8</v>
      </c>
      <c r="H8">
        <v>16.8</v>
      </c>
      <c r="I8">
        <v>2.2799999999999999E-3</v>
      </c>
      <c r="J8">
        <v>2.08</v>
      </c>
    </row>
    <row r="9" spans="1:10" x14ac:dyDescent="0.25">
      <c r="A9" t="s">
        <v>6</v>
      </c>
      <c r="B9">
        <v>180</v>
      </c>
      <c r="C9" t="s">
        <v>15</v>
      </c>
      <c r="D9" t="s">
        <v>32</v>
      </c>
      <c r="E9">
        <v>13.3</v>
      </c>
      <c r="F9">
        <v>1.1000000000000001E-3</v>
      </c>
      <c r="G9">
        <v>4.78</v>
      </c>
      <c r="H9">
        <v>18</v>
      </c>
      <c r="I9">
        <v>1.9499999999999999E-3</v>
      </c>
      <c r="J9">
        <v>2.0299999999999998</v>
      </c>
    </row>
    <row r="10" spans="1:10" x14ac:dyDescent="0.25">
      <c r="A10" t="s">
        <v>6</v>
      </c>
      <c r="B10">
        <v>180</v>
      </c>
      <c r="C10" t="s">
        <v>16</v>
      </c>
      <c r="D10" t="s">
        <v>32</v>
      </c>
      <c r="E10">
        <v>14</v>
      </c>
      <c r="F10">
        <v>1.47E-3</v>
      </c>
      <c r="G10">
        <v>4.9000000000000004</v>
      </c>
      <c r="H10">
        <v>18.600000000000001</v>
      </c>
      <c r="I10">
        <v>2.0799999999999998E-3</v>
      </c>
      <c r="J10">
        <v>2.1</v>
      </c>
    </row>
    <row r="11" spans="1:10" x14ac:dyDescent="0.25">
      <c r="A11" t="s">
        <v>6</v>
      </c>
      <c r="B11">
        <v>180</v>
      </c>
      <c r="C11" t="s">
        <v>17</v>
      </c>
      <c r="D11" t="s">
        <v>32</v>
      </c>
      <c r="E11">
        <v>14</v>
      </c>
      <c r="F11">
        <v>1.4400000000000001E-3</v>
      </c>
      <c r="G11">
        <v>4.09</v>
      </c>
      <c r="H11">
        <v>19.399999999999999</v>
      </c>
      <c r="I11">
        <v>2.0400000000000001E-3</v>
      </c>
      <c r="J11">
        <v>1.84</v>
      </c>
    </row>
    <row r="12" spans="1:10" x14ac:dyDescent="0.25">
      <c r="A12" t="s">
        <v>6</v>
      </c>
      <c r="B12">
        <v>180</v>
      </c>
      <c r="C12" t="s">
        <v>18</v>
      </c>
      <c r="D12" t="s">
        <v>32</v>
      </c>
      <c r="E12">
        <v>13.6</v>
      </c>
      <c r="F12">
        <v>1.7700000000000001E-3</v>
      </c>
      <c r="G12">
        <v>5.6</v>
      </c>
      <c r="H12">
        <v>17.600000000000001</v>
      </c>
      <c r="I12">
        <v>2.31E-3</v>
      </c>
      <c r="J12">
        <v>2.34</v>
      </c>
    </row>
    <row r="13" spans="1:10" x14ac:dyDescent="0.25">
      <c r="A13" t="s">
        <v>6</v>
      </c>
      <c r="B13">
        <v>180</v>
      </c>
      <c r="C13" t="s">
        <v>2</v>
      </c>
      <c r="D13" t="s">
        <v>32</v>
      </c>
      <c r="E13">
        <v>12.8</v>
      </c>
      <c r="F13">
        <v>1.5900000000000001E-3</v>
      </c>
      <c r="G13">
        <v>4.8499999999999996</v>
      </c>
      <c r="H13">
        <v>17.7</v>
      </c>
      <c r="I13">
        <v>2.0300000000000001E-3</v>
      </c>
      <c r="J13">
        <v>2.12</v>
      </c>
    </row>
    <row r="15" spans="1:10" x14ac:dyDescent="0.25">
      <c r="A15" t="s">
        <v>6</v>
      </c>
      <c r="B15">
        <v>260</v>
      </c>
      <c r="C15" t="s">
        <v>8</v>
      </c>
      <c r="D15" t="s">
        <v>32</v>
      </c>
      <c r="E15">
        <v>-11</v>
      </c>
      <c r="F15">
        <v>-5.1900000000000002E-3</v>
      </c>
      <c r="G15">
        <v>4.6100000000000003</v>
      </c>
      <c r="H15">
        <v>-7.75</v>
      </c>
      <c r="I15">
        <v>-2.8600000000000001E-3</v>
      </c>
      <c r="J15">
        <v>1.74</v>
      </c>
    </row>
    <row r="16" spans="1:10" x14ac:dyDescent="0.25">
      <c r="A16" t="s">
        <v>6</v>
      </c>
      <c r="B16">
        <v>260</v>
      </c>
      <c r="C16" t="s">
        <v>9</v>
      </c>
      <c r="D16" t="s">
        <v>32</v>
      </c>
      <c r="E16">
        <v>-9.2799999999999994</v>
      </c>
      <c r="F16">
        <v>-1.06E-3</v>
      </c>
      <c r="G16">
        <v>4.91</v>
      </c>
      <c r="H16">
        <v>-7.12</v>
      </c>
      <c r="I16">
        <v>-9.3400000000000004E-4</v>
      </c>
      <c r="J16">
        <v>1.86</v>
      </c>
    </row>
    <row r="17" spans="1:10" x14ac:dyDescent="0.25">
      <c r="A17" t="s">
        <v>6</v>
      </c>
      <c r="B17">
        <v>260</v>
      </c>
      <c r="C17" t="s">
        <v>10</v>
      </c>
      <c r="D17" t="s">
        <v>32</v>
      </c>
      <c r="E17">
        <v>-10.9</v>
      </c>
      <c r="F17">
        <v>-1.5900000000000001E-3</v>
      </c>
      <c r="G17">
        <v>4.41</v>
      </c>
      <c r="H17">
        <v>-8.2200000000000006</v>
      </c>
      <c r="I17">
        <v>-3.2799999999999999E-3</v>
      </c>
      <c r="J17">
        <v>1.63</v>
      </c>
    </row>
    <row r="18" spans="1:10" x14ac:dyDescent="0.25">
      <c r="A18" t="s">
        <v>6</v>
      </c>
      <c r="B18">
        <v>260</v>
      </c>
      <c r="C18" t="s">
        <v>11</v>
      </c>
      <c r="D18" t="s">
        <v>32</v>
      </c>
      <c r="E18">
        <v>-10.7</v>
      </c>
      <c r="F18">
        <v>-1.5900000000000001E-3</v>
      </c>
      <c r="G18">
        <v>4.34</v>
      </c>
      <c r="H18">
        <v>-7.74</v>
      </c>
      <c r="I18">
        <v>-1.41E-3</v>
      </c>
      <c r="J18">
        <v>1.61</v>
      </c>
    </row>
    <row r="19" spans="1:10" x14ac:dyDescent="0.25">
      <c r="A19" t="s">
        <v>6</v>
      </c>
      <c r="B19">
        <v>260</v>
      </c>
      <c r="C19" t="s">
        <v>12</v>
      </c>
      <c r="D19" t="s">
        <v>32</v>
      </c>
      <c r="E19">
        <v>-11.3</v>
      </c>
      <c r="F19">
        <v>-1.4599999999999999E-3</v>
      </c>
      <c r="G19">
        <v>4.2699999999999996</v>
      </c>
      <c r="H19">
        <v>-8.6300000000000008</v>
      </c>
      <c r="I19">
        <v>-2.8400000000000001E-3</v>
      </c>
      <c r="J19">
        <v>1.57</v>
      </c>
    </row>
    <row r="20" spans="1:10" x14ac:dyDescent="0.25">
      <c r="A20" t="s">
        <v>6</v>
      </c>
      <c r="B20">
        <v>260</v>
      </c>
      <c r="C20" t="s">
        <v>13</v>
      </c>
      <c r="D20" t="s">
        <v>32</v>
      </c>
      <c r="E20">
        <v>-12.3</v>
      </c>
      <c r="F20">
        <v>-1.5499999999999999E-3</v>
      </c>
      <c r="G20">
        <v>4.3</v>
      </c>
      <c r="H20">
        <v>-9.23</v>
      </c>
      <c r="I20">
        <v>-9.8200000000000002E-4</v>
      </c>
      <c r="J20">
        <v>1.61</v>
      </c>
    </row>
    <row r="21" spans="1:10" x14ac:dyDescent="0.25">
      <c r="A21" t="s">
        <v>6</v>
      </c>
      <c r="B21">
        <v>260</v>
      </c>
      <c r="C21" t="s">
        <v>14</v>
      </c>
      <c r="D21" t="s">
        <v>32</v>
      </c>
      <c r="E21">
        <v>-12.3</v>
      </c>
      <c r="F21">
        <v>-2.0899999999999998E-3</v>
      </c>
      <c r="G21">
        <v>4.3</v>
      </c>
      <c r="H21">
        <v>-8.61</v>
      </c>
      <c r="I21">
        <v>-1.24E-3</v>
      </c>
      <c r="J21">
        <v>1.62</v>
      </c>
    </row>
    <row r="22" spans="1:10" x14ac:dyDescent="0.25">
      <c r="A22" t="s">
        <v>6</v>
      </c>
      <c r="B22">
        <v>260</v>
      </c>
      <c r="C22" t="s">
        <v>15</v>
      </c>
      <c r="D22" t="s">
        <v>32</v>
      </c>
      <c r="E22">
        <v>-12.2</v>
      </c>
      <c r="F22">
        <v>-2.0400000000000001E-3</v>
      </c>
      <c r="G22">
        <v>4.33</v>
      </c>
      <c r="H22">
        <v>-8.27</v>
      </c>
      <c r="I22">
        <v>-1.1999999999999999E-3</v>
      </c>
      <c r="J22">
        <v>1.63</v>
      </c>
    </row>
    <row r="23" spans="1:10" x14ac:dyDescent="0.25">
      <c r="A23" t="s">
        <v>6</v>
      </c>
      <c r="B23">
        <v>260</v>
      </c>
      <c r="C23" t="s">
        <v>16</v>
      </c>
      <c r="D23" t="s">
        <v>32</v>
      </c>
      <c r="E23">
        <v>-12.5</v>
      </c>
      <c r="F23">
        <v>-1.6299999999999999E-3</v>
      </c>
      <c r="G23">
        <v>4.41</v>
      </c>
      <c r="H23">
        <v>-8.3800000000000008</v>
      </c>
      <c r="I23">
        <v>-1.01E-3</v>
      </c>
      <c r="J23">
        <v>1.66</v>
      </c>
    </row>
    <row r="24" spans="1:10" x14ac:dyDescent="0.25">
      <c r="A24" t="s">
        <v>6</v>
      </c>
      <c r="B24">
        <v>260</v>
      </c>
      <c r="C24" t="s">
        <v>17</v>
      </c>
      <c r="D24" t="s">
        <v>32</v>
      </c>
      <c r="E24">
        <v>-15</v>
      </c>
      <c r="F24">
        <v>-1.6000000000000001E-3</v>
      </c>
      <c r="G24">
        <v>3.53</v>
      </c>
      <c r="H24">
        <v>-9.9</v>
      </c>
      <c r="I24">
        <v>-9.9700000000000006E-4</v>
      </c>
      <c r="J24">
        <v>1.3</v>
      </c>
    </row>
    <row r="25" spans="1:10" x14ac:dyDescent="0.25">
      <c r="A25" t="s">
        <v>6</v>
      </c>
      <c r="B25">
        <v>260</v>
      </c>
      <c r="C25" t="s">
        <v>18</v>
      </c>
      <c r="D25" t="s">
        <v>32</v>
      </c>
      <c r="E25">
        <v>-10.8</v>
      </c>
      <c r="F25">
        <v>-1.7700000000000001E-3</v>
      </c>
      <c r="G25">
        <v>5.13</v>
      </c>
      <c r="H25">
        <v>-7.53</v>
      </c>
      <c r="I25">
        <v>-1.1999999999999999E-3</v>
      </c>
      <c r="J25">
        <v>1.95</v>
      </c>
    </row>
    <row r="26" spans="1:10" x14ac:dyDescent="0.25">
      <c r="A26" t="s">
        <v>6</v>
      </c>
      <c r="B26">
        <v>260</v>
      </c>
      <c r="C26" t="s">
        <v>2</v>
      </c>
      <c r="D26" t="s">
        <v>32</v>
      </c>
      <c r="E26">
        <v>-11.8</v>
      </c>
      <c r="F26">
        <v>-1.57E-3</v>
      </c>
      <c r="G26">
        <v>4.3099999999999996</v>
      </c>
      <c r="H26">
        <v>-8.83</v>
      </c>
      <c r="I26">
        <v>-1.8699999999999999E-3</v>
      </c>
      <c r="J26">
        <v>1.6</v>
      </c>
    </row>
    <row r="29" spans="1:10" x14ac:dyDescent="0.25">
      <c r="A29" t="s">
        <v>6</v>
      </c>
      <c r="B29">
        <v>199</v>
      </c>
      <c r="C29" t="s">
        <v>8</v>
      </c>
      <c r="D29" t="s">
        <v>32</v>
      </c>
      <c r="E29">
        <f>E2+(($B$29-$B$2)*((E15-E2)/($B$15-$B$2)))</f>
        <v>7.1475000000000009</v>
      </c>
      <c r="F29">
        <f t="shared" ref="F29:H40" si="0">F2+(($B$29-$B$2)*((F15-F2)/($B$15-$B$2)))</f>
        <v>-1.5643125000000002E-3</v>
      </c>
      <c r="G29">
        <f>G2+(($B$29-$B$2)*((G15-G2)/($B$15-$B$2)))</f>
        <v>4.983625</v>
      </c>
      <c r="H29">
        <f>H2+(($B$29-$B$2)*((H15-H2)/($B$15-$B$2)))</f>
        <v>11.198125000000001</v>
      </c>
      <c r="I29">
        <f t="shared" ref="I29:J40" si="1">I2+(($B$29-$B$2)*((I15-I2)/($B$15-$B$2)))</f>
        <v>1.3184999999999998E-3</v>
      </c>
      <c r="J29">
        <f t="shared" si="1"/>
        <v>2.0678749999999999</v>
      </c>
    </row>
    <row r="30" spans="1:10" x14ac:dyDescent="0.25">
      <c r="A30" t="s">
        <v>6</v>
      </c>
      <c r="B30">
        <v>199</v>
      </c>
      <c r="C30" t="s">
        <v>9</v>
      </c>
      <c r="D30" t="s">
        <v>32</v>
      </c>
      <c r="E30">
        <f t="shared" ref="E30:E40" si="2">E3+(($B$29-$B$2)*((E16-E3)/($B$15-$B$2)))</f>
        <v>7.2510000000000003</v>
      </c>
      <c r="F30">
        <f t="shared" si="0"/>
        <v>7.0137500000000007E-4</v>
      </c>
      <c r="G30">
        <f t="shared" si="0"/>
        <v>5.2149999999999999</v>
      </c>
      <c r="H30">
        <f t="shared" si="0"/>
        <v>10.509</v>
      </c>
      <c r="I30">
        <f t="shared" si="1"/>
        <v>7.7705000000000005E-4</v>
      </c>
      <c r="J30">
        <f t="shared" si="1"/>
        <v>2.1268750000000001</v>
      </c>
    </row>
    <row r="31" spans="1:10" x14ac:dyDescent="0.25">
      <c r="A31" t="s">
        <v>6</v>
      </c>
      <c r="B31">
        <v>199</v>
      </c>
      <c r="C31" t="s">
        <v>10</v>
      </c>
      <c r="D31" t="s">
        <v>32</v>
      </c>
      <c r="E31">
        <f t="shared" si="2"/>
        <v>7.1712500000000006</v>
      </c>
      <c r="F31">
        <f t="shared" si="0"/>
        <v>7.3562499999999995E-4</v>
      </c>
      <c r="G31">
        <f t="shared" si="0"/>
        <v>4.8293749999999998</v>
      </c>
      <c r="H31">
        <f t="shared" si="0"/>
        <v>11.6965</v>
      </c>
      <c r="I31">
        <f t="shared" si="1"/>
        <v>-2.77275E-4</v>
      </c>
      <c r="J31">
        <f t="shared" si="1"/>
        <v>2.034125</v>
      </c>
    </row>
    <row r="32" spans="1:10" x14ac:dyDescent="0.25">
      <c r="A32" t="s">
        <v>6</v>
      </c>
      <c r="B32">
        <v>199</v>
      </c>
      <c r="C32" t="s">
        <v>11</v>
      </c>
      <c r="D32" t="s">
        <v>32</v>
      </c>
      <c r="E32">
        <f t="shared" si="2"/>
        <v>7.1425000000000001</v>
      </c>
      <c r="F32">
        <f t="shared" si="0"/>
        <v>1.0482499999999999E-3</v>
      </c>
      <c r="G32">
        <f t="shared" si="0"/>
        <v>4.8051250000000003</v>
      </c>
      <c r="H32">
        <f t="shared" si="0"/>
        <v>11.12425</v>
      </c>
      <c r="I32">
        <f t="shared" si="1"/>
        <v>2.5702500000000001E-3</v>
      </c>
      <c r="J32">
        <f t="shared" si="1"/>
        <v>2.0522499999999999</v>
      </c>
    </row>
    <row r="33" spans="1:10" x14ac:dyDescent="0.25">
      <c r="A33" t="s">
        <v>6</v>
      </c>
      <c r="B33">
        <v>199</v>
      </c>
      <c r="C33" t="s">
        <v>12</v>
      </c>
      <c r="D33" t="s">
        <v>32</v>
      </c>
      <c r="E33">
        <f t="shared" si="2"/>
        <v>6.9237500000000001</v>
      </c>
      <c r="F33">
        <f t="shared" si="0"/>
        <v>1.3231250000000001E-3</v>
      </c>
      <c r="G33">
        <f t="shared" si="0"/>
        <v>4.7046250000000001</v>
      </c>
      <c r="H33">
        <f t="shared" si="0"/>
        <v>11.446624999999999</v>
      </c>
      <c r="I33">
        <f t="shared" si="1"/>
        <v>1.3537500000000001E-3</v>
      </c>
      <c r="J33">
        <f t="shared" si="1"/>
        <v>1.9969999999999999</v>
      </c>
    </row>
    <row r="34" spans="1:10" x14ac:dyDescent="0.25">
      <c r="A34" t="s">
        <v>6</v>
      </c>
      <c r="B34">
        <v>199</v>
      </c>
      <c r="C34" t="s">
        <v>13</v>
      </c>
      <c r="D34" t="s">
        <v>32</v>
      </c>
      <c r="E34">
        <f t="shared" si="2"/>
        <v>6.8387500000000001</v>
      </c>
      <c r="F34">
        <f t="shared" si="0"/>
        <v>7.1462499999999998E-4</v>
      </c>
      <c r="G34">
        <f t="shared" si="0"/>
        <v>4.7041250000000003</v>
      </c>
      <c r="H34">
        <f t="shared" si="0"/>
        <v>11.304124999999999</v>
      </c>
      <c r="I34">
        <f t="shared" si="1"/>
        <v>1.52815E-3</v>
      </c>
      <c r="J34">
        <f t="shared" si="1"/>
        <v>1.9988750000000002</v>
      </c>
    </row>
    <row r="35" spans="1:10" x14ac:dyDescent="0.25">
      <c r="A35" t="s">
        <v>6</v>
      </c>
      <c r="B35">
        <v>199</v>
      </c>
      <c r="C35" t="s">
        <v>14</v>
      </c>
      <c r="D35" t="s">
        <v>32</v>
      </c>
      <c r="E35">
        <f t="shared" si="2"/>
        <v>6.61</v>
      </c>
      <c r="F35">
        <f t="shared" si="0"/>
        <v>5.1012500000000005E-4</v>
      </c>
      <c r="G35">
        <f t="shared" si="0"/>
        <v>4.6812499999999995</v>
      </c>
      <c r="H35">
        <f t="shared" si="0"/>
        <v>10.765125000000001</v>
      </c>
      <c r="I35">
        <f t="shared" si="1"/>
        <v>1.444E-3</v>
      </c>
      <c r="J35">
        <f t="shared" si="1"/>
        <v>1.97075</v>
      </c>
    </row>
    <row r="36" spans="1:10" x14ac:dyDescent="0.25">
      <c r="A36" t="s">
        <v>6</v>
      </c>
      <c r="B36">
        <v>199</v>
      </c>
      <c r="C36" t="s">
        <v>15</v>
      </c>
      <c r="D36" t="s">
        <v>32</v>
      </c>
      <c r="E36">
        <f t="shared" si="2"/>
        <v>7.2437500000000012</v>
      </c>
      <c r="F36">
        <f t="shared" si="0"/>
        <v>3.5424999999999996E-4</v>
      </c>
      <c r="G36">
        <f t="shared" si="0"/>
        <v>4.6731250000000006</v>
      </c>
      <c r="H36">
        <f t="shared" si="0"/>
        <v>11.760875</v>
      </c>
      <c r="I36">
        <f t="shared" si="1"/>
        <v>1.2018749999999998E-3</v>
      </c>
      <c r="J36">
        <f t="shared" si="1"/>
        <v>1.9349999999999998</v>
      </c>
    </row>
    <row r="37" spans="1:10" x14ac:dyDescent="0.25">
      <c r="A37" t="s">
        <v>6</v>
      </c>
      <c r="B37">
        <v>199</v>
      </c>
      <c r="C37" t="s">
        <v>16</v>
      </c>
      <c r="D37" t="s">
        <v>32</v>
      </c>
      <c r="E37">
        <f t="shared" si="2"/>
        <v>7.7062499999999998</v>
      </c>
      <c r="F37">
        <f t="shared" si="0"/>
        <v>7.3374999999999992E-4</v>
      </c>
      <c r="G37">
        <f t="shared" si="0"/>
        <v>4.7836250000000007</v>
      </c>
      <c r="H37">
        <f t="shared" si="0"/>
        <v>12.192250000000001</v>
      </c>
      <c r="I37">
        <f t="shared" si="1"/>
        <v>1.3461249999999999E-3</v>
      </c>
      <c r="J37">
        <f t="shared" si="1"/>
        <v>1.9955000000000001</v>
      </c>
    </row>
    <row r="38" spans="1:10" x14ac:dyDescent="0.25">
      <c r="A38" t="s">
        <v>6</v>
      </c>
      <c r="B38">
        <v>199</v>
      </c>
      <c r="C38" t="s">
        <v>17</v>
      </c>
      <c r="D38" t="s">
        <v>32</v>
      </c>
      <c r="E38">
        <f t="shared" si="2"/>
        <v>7.1124999999999998</v>
      </c>
      <c r="F38">
        <f t="shared" si="0"/>
        <v>7.1800000000000011E-4</v>
      </c>
      <c r="G38">
        <f t="shared" si="0"/>
        <v>3.9569999999999999</v>
      </c>
      <c r="H38">
        <f t="shared" si="0"/>
        <v>12.44125</v>
      </c>
      <c r="I38">
        <f t="shared" si="1"/>
        <v>1.3187125000000003E-3</v>
      </c>
      <c r="J38">
        <f t="shared" si="1"/>
        <v>1.7117500000000001</v>
      </c>
    </row>
    <row r="39" spans="1:10" x14ac:dyDescent="0.25">
      <c r="A39" t="s">
        <v>6</v>
      </c>
      <c r="B39">
        <v>199</v>
      </c>
      <c r="C39" t="s">
        <v>18</v>
      </c>
      <c r="D39" t="s">
        <v>32</v>
      </c>
      <c r="E39">
        <f t="shared" si="2"/>
        <v>7.8049999999999997</v>
      </c>
      <c r="F39">
        <f t="shared" si="0"/>
        <v>9.2924999999999995E-4</v>
      </c>
      <c r="G39">
        <f t="shared" si="0"/>
        <v>5.4883749999999996</v>
      </c>
      <c r="H39">
        <f t="shared" si="0"/>
        <v>11.631625</v>
      </c>
      <c r="I39">
        <f t="shared" si="1"/>
        <v>1.4763749999999998E-3</v>
      </c>
      <c r="J39">
        <f t="shared" si="1"/>
        <v>2.2473749999999999</v>
      </c>
    </row>
    <row r="40" spans="1:10" x14ac:dyDescent="0.25">
      <c r="A40" t="s">
        <v>6</v>
      </c>
      <c r="B40" s="2">
        <v>199</v>
      </c>
      <c r="C40" s="2" t="s">
        <v>2</v>
      </c>
      <c r="D40" t="s">
        <v>32</v>
      </c>
      <c r="E40" s="2">
        <f t="shared" si="2"/>
        <v>6.9575000000000005</v>
      </c>
      <c r="F40" s="2">
        <f t="shared" si="0"/>
        <v>8.3950000000000008E-4</v>
      </c>
      <c r="G40" s="2">
        <f t="shared" si="0"/>
        <v>4.7217499999999992</v>
      </c>
      <c r="H40" s="2">
        <f t="shared" si="0"/>
        <v>11.399124999999998</v>
      </c>
      <c r="I40" s="2">
        <f t="shared" si="1"/>
        <v>1.1037500000000001E-3</v>
      </c>
      <c r="J40" s="2">
        <f t="shared" si="1"/>
        <v>1.9965000000000002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34"/>
  <sheetViews>
    <sheetView workbookViewId="0">
      <selection activeCell="E25" sqref="E25:J34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7</v>
      </c>
      <c r="B2">
        <v>180</v>
      </c>
      <c r="C2" t="s">
        <v>27</v>
      </c>
      <c r="D2" t="s">
        <v>32</v>
      </c>
      <c r="E2">
        <v>25.1</v>
      </c>
      <c r="F2">
        <v>2.5400000000000002E-3</v>
      </c>
      <c r="G2">
        <v>4.9000000000000004</v>
      </c>
      <c r="H2">
        <v>21.5</v>
      </c>
      <c r="I2">
        <v>2.2399999999999998E-3</v>
      </c>
      <c r="J2">
        <v>1.94</v>
      </c>
    </row>
    <row r="3" spans="1:10" x14ac:dyDescent="0.25">
      <c r="A3" t="s">
        <v>7</v>
      </c>
      <c r="B3">
        <v>180</v>
      </c>
      <c r="C3" t="s">
        <v>28</v>
      </c>
      <c r="D3" t="s">
        <v>32</v>
      </c>
      <c r="E3">
        <v>24.8</v>
      </c>
      <c r="F3">
        <v>2.5799999999999998E-3</v>
      </c>
      <c r="G3">
        <v>4.6500000000000004</v>
      </c>
      <c r="H3">
        <v>22.3</v>
      </c>
      <c r="I3">
        <v>2.7799999999999999E-3</v>
      </c>
      <c r="J3">
        <v>1.91</v>
      </c>
    </row>
    <row r="4" spans="1:10" x14ac:dyDescent="0.25">
      <c r="A4" t="s">
        <v>7</v>
      </c>
      <c r="B4">
        <v>180</v>
      </c>
      <c r="C4" t="s">
        <v>29</v>
      </c>
      <c r="D4" t="s">
        <v>32</v>
      </c>
      <c r="E4">
        <v>24.7</v>
      </c>
      <c r="F4">
        <v>2.5100000000000001E-3</v>
      </c>
      <c r="G4">
        <v>4.6500000000000004</v>
      </c>
      <c r="H4">
        <v>22</v>
      </c>
      <c r="I4">
        <v>2.1099999999999999E-3</v>
      </c>
      <c r="J4">
        <v>1.9</v>
      </c>
    </row>
    <row r="5" spans="1:10" x14ac:dyDescent="0.25">
      <c r="A5" t="s">
        <v>7</v>
      </c>
      <c r="B5">
        <v>180</v>
      </c>
      <c r="C5" t="s">
        <v>8</v>
      </c>
      <c r="D5" t="s">
        <v>32</v>
      </c>
      <c r="E5">
        <v>24.6</v>
      </c>
      <c r="F5">
        <v>1.8799999999999999E-3</v>
      </c>
      <c r="G5">
        <v>4.55</v>
      </c>
      <c r="H5">
        <v>22.7</v>
      </c>
      <c r="I5">
        <v>2.64E-3</v>
      </c>
      <c r="J5">
        <v>1.92</v>
      </c>
    </row>
    <row r="6" spans="1:10" x14ac:dyDescent="0.25">
      <c r="A6" t="s">
        <v>7</v>
      </c>
      <c r="B6">
        <v>180</v>
      </c>
      <c r="C6" t="s">
        <v>9</v>
      </c>
      <c r="D6" t="s">
        <v>32</v>
      </c>
      <c r="E6">
        <v>25.2</v>
      </c>
      <c r="F6">
        <v>2.16E-3</v>
      </c>
      <c r="G6">
        <v>4.75</v>
      </c>
      <c r="H6">
        <v>22</v>
      </c>
      <c r="I6">
        <v>1.6900000000000001E-3</v>
      </c>
      <c r="J6">
        <v>1.94</v>
      </c>
    </row>
    <row r="7" spans="1:10" x14ac:dyDescent="0.25">
      <c r="A7" t="s">
        <v>7</v>
      </c>
      <c r="B7">
        <v>180</v>
      </c>
      <c r="C7" t="s">
        <v>30</v>
      </c>
      <c r="D7" t="s">
        <v>32</v>
      </c>
      <c r="E7">
        <v>24.9</v>
      </c>
      <c r="F7">
        <v>2.8300000000000001E-3</v>
      </c>
      <c r="G7">
        <v>4.34</v>
      </c>
      <c r="H7">
        <v>23.3</v>
      </c>
      <c r="I7">
        <v>2.8E-3</v>
      </c>
      <c r="J7">
        <v>1.83</v>
      </c>
    </row>
    <row r="8" spans="1:10" x14ac:dyDescent="0.25">
      <c r="A8" t="s">
        <v>7</v>
      </c>
      <c r="B8">
        <v>180</v>
      </c>
      <c r="C8" t="s">
        <v>31</v>
      </c>
      <c r="D8" t="s">
        <v>32</v>
      </c>
      <c r="E8">
        <v>1.76</v>
      </c>
      <c r="F8">
        <v>1.64E-4</v>
      </c>
      <c r="G8">
        <v>2.54</v>
      </c>
      <c r="H8">
        <v>0</v>
      </c>
      <c r="I8">
        <v>0</v>
      </c>
      <c r="J8">
        <v>0</v>
      </c>
    </row>
    <row r="9" spans="1:10" x14ac:dyDescent="0.25">
      <c r="A9" t="s">
        <v>7</v>
      </c>
      <c r="B9">
        <v>180</v>
      </c>
      <c r="C9" t="s">
        <v>15</v>
      </c>
      <c r="D9" t="s">
        <v>32</v>
      </c>
      <c r="E9">
        <v>24.7</v>
      </c>
      <c r="F9">
        <v>2.1099999999999999E-3</v>
      </c>
      <c r="G9">
        <v>4.28</v>
      </c>
      <c r="H9">
        <v>23.4</v>
      </c>
      <c r="I9">
        <v>2.4299999999999999E-3</v>
      </c>
      <c r="J9">
        <v>1.8</v>
      </c>
    </row>
    <row r="10" spans="1:10" x14ac:dyDescent="0.25">
      <c r="A10" t="s">
        <v>7</v>
      </c>
      <c r="B10">
        <v>180</v>
      </c>
      <c r="C10" t="s">
        <v>18</v>
      </c>
      <c r="D10" t="s">
        <v>32</v>
      </c>
      <c r="E10">
        <v>26.6</v>
      </c>
      <c r="F10">
        <v>2.8600000000000001E-3</v>
      </c>
      <c r="G10">
        <v>5.01</v>
      </c>
      <c r="H10">
        <v>23.9</v>
      </c>
      <c r="I10">
        <v>2.8900000000000002E-3</v>
      </c>
      <c r="J10">
        <v>2.06</v>
      </c>
    </row>
    <row r="11" spans="1:10" x14ac:dyDescent="0.25">
      <c r="A11" t="s">
        <v>7</v>
      </c>
      <c r="B11">
        <v>180</v>
      </c>
      <c r="C11" t="s">
        <v>2</v>
      </c>
      <c r="D11" t="s">
        <v>32</v>
      </c>
      <c r="E11">
        <v>20.3</v>
      </c>
      <c r="F11">
        <v>1.9300000000000001E-3</v>
      </c>
      <c r="G11">
        <v>4.2</v>
      </c>
      <c r="H11">
        <v>18.100000000000001</v>
      </c>
      <c r="I11">
        <v>1.8799999999999999E-3</v>
      </c>
      <c r="J11">
        <v>1.53</v>
      </c>
    </row>
    <row r="13" spans="1:10" x14ac:dyDescent="0.25">
      <c r="A13" t="s">
        <v>7</v>
      </c>
      <c r="B13">
        <v>260</v>
      </c>
      <c r="C13" t="s">
        <v>27</v>
      </c>
      <c r="D13" t="s">
        <v>32</v>
      </c>
      <c r="E13">
        <v>2.38</v>
      </c>
      <c r="F13">
        <v>1.1E-4</v>
      </c>
      <c r="G13">
        <v>4.67</v>
      </c>
      <c r="H13">
        <v>-2.76</v>
      </c>
      <c r="I13">
        <v>-2.41E-4</v>
      </c>
      <c r="J13">
        <v>1.75</v>
      </c>
    </row>
    <row r="14" spans="1:10" x14ac:dyDescent="0.25">
      <c r="A14" t="s">
        <v>7</v>
      </c>
      <c r="B14">
        <v>260</v>
      </c>
      <c r="C14" t="s">
        <v>28</v>
      </c>
      <c r="D14" t="s">
        <v>32</v>
      </c>
      <c r="E14">
        <v>0.433</v>
      </c>
      <c r="F14">
        <v>-2.1100000000000001E-4</v>
      </c>
      <c r="G14">
        <v>4.29</v>
      </c>
      <c r="H14">
        <v>-3.6</v>
      </c>
      <c r="I14">
        <v>-5.8600000000000004E-4</v>
      </c>
      <c r="J14">
        <v>1.61</v>
      </c>
    </row>
    <row r="15" spans="1:10" x14ac:dyDescent="0.25">
      <c r="A15" t="s">
        <v>7</v>
      </c>
      <c r="B15">
        <v>260</v>
      </c>
      <c r="C15" t="s">
        <v>29</v>
      </c>
      <c r="D15" t="s">
        <v>32</v>
      </c>
      <c r="E15">
        <v>0.93100000000000005</v>
      </c>
      <c r="F15" s="3">
        <v>-2.0599999999999999E-5</v>
      </c>
      <c r="G15">
        <v>4.3600000000000003</v>
      </c>
      <c r="H15">
        <v>-3.25</v>
      </c>
      <c r="I15">
        <v>-4.2999999999999999E-4</v>
      </c>
      <c r="J15">
        <v>1.68</v>
      </c>
    </row>
    <row r="16" spans="1:10" x14ac:dyDescent="0.25">
      <c r="A16" t="s">
        <v>7</v>
      </c>
      <c r="B16">
        <v>260</v>
      </c>
      <c r="C16" t="s">
        <v>8</v>
      </c>
      <c r="D16" t="s">
        <v>32</v>
      </c>
      <c r="E16">
        <v>-0.373</v>
      </c>
      <c r="F16">
        <v>-1.09E-3</v>
      </c>
      <c r="G16">
        <v>4.1500000000000004</v>
      </c>
      <c r="H16">
        <v>-4.16</v>
      </c>
      <c r="I16">
        <v>-1.08E-3</v>
      </c>
      <c r="J16">
        <v>1.55</v>
      </c>
    </row>
    <row r="17" spans="1:10" x14ac:dyDescent="0.25">
      <c r="A17" t="s">
        <v>7</v>
      </c>
      <c r="B17">
        <v>260</v>
      </c>
      <c r="C17" t="s">
        <v>9</v>
      </c>
      <c r="D17" t="s">
        <v>32</v>
      </c>
      <c r="E17">
        <v>1.1000000000000001</v>
      </c>
      <c r="F17">
        <v>-3.0699999999999998E-4</v>
      </c>
      <c r="G17">
        <v>4.45</v>
      </c>
      <c r="H17">
        <v>-3.33</v>
      </c>
      <c r="I17">
        <v>-6.3500000000000004E-4</v>
      </c>
      <c r="J17">
        <v>1.7</v>
      </c>
    </row>
    <row r="18" spans="1:10" x14ac:dyDescent="0.25">
      <c r="A18" t="s">
        <v>7</v>
      </c>
      <c r="B18">
        <v>260</v>
      </c>
      <c r="C18" t="s">
        <v>30</v>
      </c>
      <c r="D18" t="s">
        <v>32</v>
      </c>
      <c r="E18">
        <v>-2.66</v>
      </c>
      <c r="F18">
        <v>-9.3899999999999995E-4</v>
      </c>
      <c r="G18">
        <v>3.96</v>
      </c>
      <c r="H18">
        <v>-4.8899999999999997</v>
      </c>
      <c r="I18">
        <v>-1E-3</v>
      </c>
      <c r="J18">
        <v>1.5</v>
      </c>
    </row>
    <row r="19" spans="1:10" x14ac:dyDescent="0.25">
      <c r="A19" t="s">
        <v>7</v>
      </c>
      <c r="B19">
        <v>260</v>
      </c>
      <c r="C19" t="s">
        <v>31</v>
      </c>
      <c r="D19" t="s">
        <v>32</v>
      </c>
      <c r="E19">
        <v>1.76</v>
      </c>
      <c r="F19">
        <v>1.64E-4</v>
      </c>
      <c r="G19">
        <v>2.54</v>
      </c>
      <c r="H19">
        <v>0</v>
      </c>
      <c r="I19">
        <v>0</v>
      </c>
      <c r="J19">
        <v>0</v>
      </c>
    </row>
    <row r="20" spans="1:10" x14ac:dyDescent="0.25">
      <c r="A20" t="s">
        <v>7</v>
      </c>
      <c r="B20">
        <v>260</v>
      </c>
      <c r="C20" t="s">
        <v>15</v>
      </c>
      <c r="D20" t="s">
        <v>32</v>
      </c>
      <c r="E20">
        <v>-2.98</v>
      </c>
      <c r="F20">
        <v>-1.24E-3</v>
      </c>
      <c r="G20">
        <v>3.92</v>
      </c>
      <c r="H20">
        <v>-4.95</v>
      </c>
      <c r="I20">
        <v>-8.8400000000000002E-4</v>
      </c>
      <c r="J20">
        <v>1.49</v>
      </c>
    </row>
    <row r="21" spans="1:10" x14ac:dyDescent="0.25">
      <c r="A21" t="s">
        <v>7</v>
      </c>
      <c r="B21">
        <v>260</v>
      </c>
      <c r="C21" t="s">
        <v>18</v>
      </c>
      <c r="D21" t="s">
        <v>32</v>
      </c>
      <c r="E21">
        <v>0.70799999999999996</v>
      </c>
      <c r="F21">
        <v>-5.5400000000000002E-4</v>
      </c>
      <c r="G21">
        <v>4.6399999999999997</v>
      </c>
      <c r="H21">
        <v>-3.53</v>
      </c>
      <c r="I21">
        <v>-8.5099999999999998E-4</v>
      </c>
      <c r="J21">
        <v>1.77</v>
      </c>
    </row>
    <row r="22" spans="1:10" x14ac:dyDescent="0.25">
      <c r="A22" t="s">
        <v>7</v>
      </c>
      <c r="B22">
        <v>260</v>
      </c>
      <c r="C22" t="s">
        <v>2</v>
      </c>
      <c r="D22" t="s">
        <v>32</v>
      </c>
      <c r="E22">
        <v>0.40500000000000003</v>
      </c>
      <c r="F22">
        <v>-3.1799999999999998E-4</v>
      </c>
      <c r="G22">
        <v>3.93</v>
      </c>
      <c r="H22">
        <v>-3</v>
      </c>
      <c r="I22">
        <v>-5.2899999999999996E-4</v>
      </c>
      <c r="J22">
        <v>1.31</v>
      </c>
    </row>
    <row r="25" spans="1:10" x14ac:dyDescent="0.25">
      <c r="A25" t="s">
        <v>7</v>
      </c>
      <c r="B25">
        <v>199</v>
      </c>
      <c r="C25" t="s">
        <v>27</v>
      </c>
      <c r="D25" t="s">
        <v>32</v>
      </c>
      <c r="E25">
        <f t="shared" ref="E25:J34" si="0">E2+(($B$25-$B$2)*((E13-E2)/($B$13-$B$2)))</f>
        <v>19.704000000000001</v>
      </c>
      <c r="F25">
        <f t="shared" si="0"/>
        <v>1.9628750000000002E-3</v>
      </c>
      <c r="G25">
        <f t="shared" si="0"/>
        <v>4.8453750000000007</v>
      </c>
      <c r="H25">
        <f t="shared" si="0"/>
        <v>15.738250000000001</v>
      </c>
      <c r="I25">
        <f t="shared" si="0"/>
        <v>1.6507624999999998E-3</v>
      </c>
      <c r="J25">
        <f t="shared" si="0"/>
        <v>1.8948749999999999</v>
      </c>
    </row>
    <row r="26" spans="1:10" x14ac:dyDescent="0.25">
      <c r="A26" t="s">
        <v>7</v>
      </c>
      <c r="B26">
        <v>199</v>
      </c>
      <c r="C26" t="s">
        <v>28</v>
      </c>
      <c r="D26" t="s">
        <v>32</v>
      </c>
      <c r="E26">
        <f t="shared" si="0"/>
        <v>19.0128375</v>
      </c>
      <c r="F26">
        <f t="shared" si="0"/>
        <v>1.9171374999999999E-3</v>
      </c>
      <c r="G26">
        <f t="shared" si="0"/>
        <v>4.5645000000000007</v>
      </c>
      <c r="H26">
        <f t="shared" si="0"/>
        <v>16.14875</v>
      </c>
      <c r="I26">
        <f t="shared" si="0"/>
        <v>1.980575E-3</v>
      </c>
      <c r="J26">
        <f t="shared" si="0"/>
        <v>1.8387499999999999</v>
      </c>
    </row>
    <row r="27" spans="1:10" x14ac:dyDescent="0.25">
      <c r="A27" t="s">
        <v>7</v>
      </c>
      <c r="B27">
        <v>199</v>
      </c>
      <c r="C27" t="s">
        <v>29</v>
      </c>
      <c r="D27" t="s">
        <v>32</v>
      </c>
      <c r="E27">
        <f t="shared" si="0"/>
        <v>19.054862499999999</v>
      </c>
      <c r="F27">
        <f t="shared" si="0"/>
        <v>1.9089825000000002E-3</v>
      </c>
      <c r="G27">
        <f t="shared" si="0"/>
        <v>4.5811250000000001</v>
      </c>
      <c r="H27">
        <f t="shared" si="0"/>
        <v>16.003125000000001</v>
      </c>
      <c r="I27">
        <f t="shared" si="0"/>
        <v>1.5067499999999998E-3</v>
      </c>
      <c r="J27">
        <f t="shared" si="0"/>
        <v>1.84775</v>
      </c>
    </row>
    <row r="28" spans="1:10" x14ac:dyDescent="0.25">
      <c r="A28" t="s">
        <v>7</v>
      </c>
      <c r="B28">
        <v>199</v>
      </c>
      <c r="C28" t="s">
        <v>8</v>
      </c>
      <c r="D28" t="s">
        <v>32</v>
      </c>
      <c r="E28">
        <f t="shared" si="0"/>
        <v>18.668912500000001</v>
      </c>
      <c r="F28">
        <f t="shared" si="0"/>
        <v>1.1746249999999999E-3</v>
      </c>
      <c r="G28">
        <f t="shared" si="0"/>
        <v>4.4550000000000001</v>
      </c>
      <c r="H28">
        <f t="shared" si="0"/>
        <v>16.32075</v>
      </c>
      <c r="I28">
        <f t="shared" si="0"/>
        <v>1.7564999999999998E-3</v>
      </c>
      <c r="J28">
        <f t="shared" si="0"/>
        <v>1.832125</v>
      </c>
    </row>
    <row r="29" spans="1:10" x14ac:dyDescent="0.25">
      <c r="A29" t="s">
        <v>7</v>
      </c>
      <c r="B29">
        <v>199</v>
      </c>
      <c r="C29" t="s">
        <v>9</v>
      </c>
      <c r="D29" t="s">
        <v>32</v>
      </c>
      <c r="E29">
        <f t="shared" si="0"/>
        <v>19.47625</v>
      </c>
      <c r="F29">
        <f t="shared" si="0"/>
        <v>1.5740875000000002E-3</v>
      </c>
      <c r="G29">
        <f t="shared" si="0"/>
        <v>4.67875</v>
      </c>
      <c r="H29">
        <f t="shared" si="0"/>
        <v>15.984125000000001</v>
      </c>
      <c r="I29">
        <f t="shared" si="0"/>
        <v>1.1378124999999999E-3</v>
      </c>
      <c r="J29">
        <f t="shared" si="0"/>
        <v>1.883</v>
      </c>
    </row>
    <row r="30" spans="1:10" x14ac:dyDescent="0.25">
      <c r="A30" t="s">
        <v>7</v>
      </c>
      <c r="B30">
        <v>199</v>
      </c>
      <c r="C30" t="s">
        <v>30</v>
      </c>
      <c r="D30" t="s">
        <v>32</v>
      </c>
      <c r="E30">
        <f t="shared" si="0"/>
        <v>18.354499999999998</v>
      </c>
      <c r="F30">
        <f t="shared" si="0"/>
        <v>1.9348625E-3</v>
      </c>
      <c r="G30">
        <f t="shared" si="0"/>
        <v>4.2497499999999997</v>
      </c>
      <c r="H30">
        <f t="shared" si="0"/>
        <v>16.604875</v>
      </c>
      <c r="I30">
        <f t="shared" si="0"/>
        <v>1.8974999999999999E-3</v>
      </c>
      <c r="J30">
        <f t="shared" si="0"/>
        <v>1.751625</v>
      </c>
    </row>
    <row r="31" spans="1:10" x14ac:dyDescent="0.25">
      <c r="A31" t="s">
        <v>7</v>
      </c>
      <c r="B31">
        <v>199</v>
      </c>
      <c r="C31" t="s">
        <v>31</v>
      </c>
      <c r="D31" t="s">
        <v>32</v>
      </c>
      <c r="E31">
        <f t="shared" si="0"/>
        <v>1.76</v>
      </c>
      <c r="F31">
        <f t="shared" si="0"/>
        <v>1.64E-4</v>
      </c>
      <c r="G31">
        <f t="shared" si="0"/>
        <v>2.54</v>
      </c>
      <c r="H31">
        <f t="shared" si="0"/>
        <v>0</v>
      </c>
      <c r="I31">
        <f t="shared" si="0"/>
        <v>0</v>
      </c>
      <c r="J31">
        <f t="shared" si="0"/>
        <v>0</v>
      </c>
    </row>
    <row r="32" spans="1:10" x14ac:dyDescent="0.25">
      <c r="A32" t="s">
        <v>7</v>
      </c>
      <c r="B32">
        <v>199</v>
      </c>
      <c r="C32" t="s">
        <v>15</v>
      </c>
      <c r="D32" t="s">
        <v>32</v>
      </c>
      <c r="E32">
        <f t="shared" si="0"/>
        <v>18.125999999999998</v>
      </c>
      <c r="F32">
        <f t="shared" si="0"/>
        <v>1.314375E-3</v>
      </c>
      <c r="G32">
        <f t="shared" si="0"/>
        <v>4.1945000000000006</v>
      </c>
      <c r="H32">
        <f t="shared" si="0"/>
        <v>16.666874999999997</v>
      </c>
      <c r="I32">
        <f t="shared" si="0"/>
        <v>1.6429249999999999E-3</v>
      </c>
      <c r="J32">
        <f t="shared" si="0"/>
        <v>1.726375</v>
      </c>
    </row>
    <row r="33" spans="1:10" x14ac:dyDescent="0.25">
      <c r="A33" t="s">
        <v>7</v>
      </c>
      <c r="B33">
        <v>199</v>
      </c>
      <c r="C33" t="s">
        <v>18</v>
      </c>
      <c r="D33" t="s">
        <v>32</v>
      </c>
      <c r="E33">
        <f t="shared" si="0"/>
        <v>20.45065</v>
      </c>
      <c r="F33">
        <f t="shared" si="0"/>
        <v>2.0491749999999999E-3</v>
      </c>
      <c r="G33">
        <f t="shared" si="0"/>
        <v>4.9221249999999994</v>
      </c>
      <c r="H33">
        <f t="shared" si="0"/>
        <v>17.385375</v>
      </c>
      <c r="I33">
        <f t="shared" si="0"/>
        <v>2.0015125000000002E-3</v>
      </c>
      <c r="J33">
        <f t="shared" si="0"/>
        <v>1.991125</v>
      </c>
    </row>
    <row r="34" spans="1:10" x14ac:dyDescent="0.25">
      <c r="A34" t="s">
        <v>7</v>
      </c>
      <c r="B34">
        <v>199</v>
      </c>
      <c r="C34" t="s">
        <v>2</v>
      </c>
      <c r="D34" t="s">
        <v>32</v>
      </c>
      <c r="E34">
        <f t="shared" si="0"/>
        <v>15.574937500000001</v>
      </c>
      <c r="F34">
        <f t="shared" si="0"/>
        <v>1.3960999999999999E-3</v>
      </c>
      <c r="G34">
        <f t="shared" si="0"/>
        <v>4.1358750000000004</v>
      </c>
      <c r="H34">
        <f t="shared" si="0"/>
        <v>13.088750000000001</v>
      </c>
      <c r="I34">
        <f t="shared" si="0"/>
        <v>1.3078625000000001E-3</v>
      </c>
      <c r="J34">
        <f t="shared" si="0"/>
        <v>1.4777500000000001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34"/>
  <sheetViews>
    <sheetView topLeftCell="A7" workbookViewId="0">
      <selection activeCell="E25" sqref="E25:J34"/>
    </sheetView>
  </sheetViews>
  <sheetFormatPr defaultRowHeight="15" x14ac:dyDescent="0.25"/>
  <cols>
    <col min="4" max="4" width="14.5703125" customWidth="1"/>
    <col min="5" max="5" width="14.28515625" customWidth="1"/>
    <col min="6" max="7" width="15.28515625" customWidth="1"/>
    <col min="8" max="8" width="17.42578125" customWidth="1"/>
    <col min="9" max="9" width="13.7109375" customWidth="1"/>
    <col min="10" max="10" width="18" customWidth="1"/>
  </cols>
  <sheetData>
    <row r="1" spans="1:10" x14ac:dyDescent="0.25">
      <c r="A1" s="1" t="s">
        <v>5</v>
      </c>
      <c r="B1" s="1" t="s">
        <v>4</v>
      </c>
      <c r="C1" s="1" t="s">
        <v>0</v>
      </c>
      <c r="D1" s="1" t="s">
        <v>1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</row>
    <row r="2" spans="1:10" x14ac:dyDescent="0.25">
      <c r="A2" t="s">
        <v>19</v>
      </c>
      <c r="B2">
        <v>180</v>
      </c>
      <c r="C2" t="s">
        <v>9</v>
      </c>
      <c r="D2" t="s">
        <v>32</v>
      </c>
      <c r="E2">
        <v>22.5</v>
      </c>
      <c r="F2">
        <v>2.2300000000000002E-3</v>
      </c>
      <c r="G2">
        <v>4.84</v>
      </c>
      <c r="H2">
        <v>20.6</v>
      </c>
      <c r="I2">
        <v>8.43E-4</v>
      </c>
      <c r="J2">
        <v>1.98</v>
      </c>
    </row>
    <row r="3" spans="1:10" x14ac:dyDescent="0.25">
      <c r="A3" t="s">
        <v>19</v>
      </c>
      <c r="B3">
        <v>180</v>
      </c>
      <c r="C3" t="s">
        <v>10</v>
      </c>
      <c r="D3" t="s">
        <v>32</v>
      </c>
      <c r="E3">
        <v>21.7</v>
      </c>
      <c r="F3">
        <v>2.2499999999999998E-3</v>
      </c>
      <c r="G3">
        <v>4.5599999999999996</v>
      </c>
      <c r="H3">
        <v>22.2</v>
      </c>
      <c r="I3">
        <v>1.14E-3</v>
      </c>
      <c r="J3">
        <v>1.98</v>
      </c>
    </row>
    <row r="4" spans="1:10" x14ac:dyDescent="0.25">
      <c r="A4" t="s">
        <v>19</v>
      </c>
      <c r="B4">
        <v>180</v>
      </c>
      <c r="C4" t="s">
        <v>12</v>
      </c>
      <c r="D4" t="s">
        <v>32</v>
      </c>
      <c r="E4">
        <v>21.5</v>
      </c>
      <c r="F4">
        <v>3.0999999999999999E-3</v>
      </c>
      <c r="G4">
        <v>4.46</v>
      </c>
      <c r="H4">
        <v>21.8</v>
      </c>
      <c r="I4">
        <v>2.96E-3</v>
      </c>
      <c r="J4">
        <v>1.95</v>
      </c>
    </row>
    <row r="5" spans="1:10" x14ac:dyDescent="0.25">
      <c r="A5" t="s">
        <v>19</v>
      </c>
      <c r="B5">
        <v>180</v>
      </c>
      <c r="C5" t="s">
        <v>13</v>
      </c>
      <c r="D5" t="s">
        <v>32</v>
      </c>
      <c r="E5">
        <v>21.7</v>
      </c>
      <c r="F5">
        <v>2.2499999999999998E-3</v>
      </c>
      <c r="G5">
        <v>4.4400000000000004</v>
      </c>
      <c r="H5">
        <v>21.9</v>
      </c>
      <c r="I5">
        <v>2.65E-3</v>
      </c>
      <c r="J5">
        <v>1.93</v>
      </c>
    </row>
    <row r="6" spans="1:10" x14ac:dyDescent="0.25">
      <c r="A6" t="s">
        <v>19</v>
      </c>
      <c r="B6">
        <v>180</v>
      </c>
      <c r="C6" t="s">
        <v>14</v>
      </c>
      <c r="D6" t="s">
        <v>32</v>
      </c>
      <c r="E6">
        <v>21.2</v>
      </c>
      <c r="F6">
        <v>2.1299999999999999E-3</v>
      </c>
      <c r="G6">
        <v>4.42</v>
      </c>
      <c r="H6">
        <v>20.9</v>
      </c>
      <c r="I6">
        <v>2.64E-3</v>
      </c>
      <c r="J6">
        <v>1.9</v>
      </c>
    </row>
    <row r="7" spans="1:10" x14ac:dyDescent="0.25">
      <c r="A7" t="s">
        <v>19</v>
      </c>
      <c r="B7">
        <v>180</v>
      </c>
      <c r="C7" t="s">
        <v>15</v>
      </c>
      <c r="D7" t="s">
        <v>32</v>
      </c>
      <c r="E7">
        <v>21.9</v>
      </c>
      <c r="F7">
        <v>1.91E-3</v>
      </c>
      <c r="G7">
        <v>4.4000000000000004</v>
      </c>
      <c r="H7">
        <v>22.1</v>
      </c>
      <c r="I7">
        <v>2.3500000000000001E-3</v>
      </c>
      <c r="J7">
        <v>1.85</v>
      </c>
    </row>
    <row r="8" spans="1:10" x14ac:dyDescent="0.25">
      <c r="A8" t="s">
        <v>19</v>
      </c>
      <c r="B8">
        <v>180</v>
      </c>
      <c r="C8" t="s">
        <v>16</v>
      </c>
      <c r="D8" t="s">
        <v>32</v>
      </c>
      <c r="E8">
        <v>23</v>
      </c>
      <c r="F8">
        <v>2.2899999999999999E-3</v>
      </c>
      <c r="G8">
        <v>4.51</v>
      </c>
      <c r="H8">
        <v>22.8</v>
      </c>
      <c r="I8">
        <v>2.47E-3</v>
      </c>
      <c r="J8">
        <v>1.91</v>
      </c>
    </row>
    <row r="9" spans="1:10" x14ac:dyDescent="0.25">
      <c r="A9" t="s">
        <v>19</v>
      </c>
      <c r="B9">
        <v>180</v>
      </c>
      <c r="C9" t="s">
        <v>17</v>
      </c>
      <c r="D9" t="s">
        <v>32</v>
      </c>
      <c r="E9">
        <v>21.3</v>
      </c>
      <c r="F9">
        <v>2.0899999999999998E-3</v>
      </c>
      <c r="G9">
        <v>3.77</v>
      </c>
      <c r="H9">
        <v>22.8</v>
      </c>
      <c r="I9">
        <v>2.3600000000000001E-3</v>
      </c>
      <c r="J9">
        <v>1.69</v>
      </c>
    </row>
    <row r="10" spans="1:10" x14ac:dyDescent="0.25">
      <c r="A10" t="s">
        <v>19</v>
      </c>
      <c r="B10">
        <v>180</v>
      </c>
      <c r="C10" t="s">
        <v>18</v>
      </c>
      <c r="D10" t="s">
        <v>32</v>
      </c>
      <c r="E10">
        <v>23.5</v>
      </c>
      <c r="F10">
        <v>2.64E-3</v>
      </c>
      <c r="G10">
        <v>5.15</v>
      </c>
      <c r="H10">
        <v>22.3</v>
      </c>
      <c r="I10">
        <v>2.7899999999999999E-3</v>
      </c>
      <c r="J10">
        <v>2.14</v>
      </c>
    </row>
    <row r="11" spans="1:10" x14ac:dyDescent="0.25">
      <c r="A11" t="s">
        <v>19</v>
      </c>
      <c r="B11">
        <v>180</v>
      </c>
      <c r="C11" t="s">
        <v>2</v>
      </c>
      <c r="D11" t="s">
        <v>32</v>
      </c>
      <c r="E11">
        <v>21.6</v>
      </c>
      <c r="F11">
        <v>2.4499999999999999E-3</v>
      </c>
      <c r="G11">
        <v>4.47</v>
      </c>
      <c r="H11">
        <v>22</v>
      </c>
      <c r="I11">
        <v>2.1700000000000001E-3</v>
      </c>
      <c r="J11">
        <v>1.94</v>
      </c>
    </row>
    <row r="13" spans="1:10" x14ac:dyDescent="0.25">
      <c r="A13" t="s">
        <v>19</v>
      </c>
      <c r="B13">
        <v>260</v>
      </c>
      <c r="C13" t="s">
        <v>9</v>
      </c>
      <c r="D13" t="s">
        <v>32</v>
      </c>
      <c r="E13">
        <v>-1.92</v>
      </c>
      <c r="F13">
        <v>-2.31E-4</v>
      </c>
      <c r="G13">
        <v>4.6100000000000003</v>
      </c>
      <c r="H13">
        <v>-4.16</v>
      </c>
      <c r="I13">
        <v>-8.52E-4</v>
      </c>
      <c r="J13">
        <v>1.74</v>
      </c>
    </row>
    <row r="14" spans="1:10" x14ac:dyDescent="0.25">
      <c r="A14" t="s">
        <v>19</v>
      </c>
      <c r="B14">
        <v>260</v>
      </c>
      <c r="C14" t="s">
        <v>10</v>
      </c>
      <c r="D14" t="s">
        <v>32</v>
      </c>
      <c r="E14">
        <v>-3.29</v>
      </c>
      <c r="F14">
        <v>-6.3699999999999998E-4</v>
      </c>
      <c r="G14">
        <v>4.0999999999999996</v>
      </c>
      <c r="H14">
        <v>-5.62</v>
      </c>
      <c r="I14">
        <v>-2.4299999999999999E-3</v>
      </c>
      <c r="J14">
        <v>1.52</v>
      </c>
    </row>
    <row r="15" spans="1:10" x14ac:dyDescent="0.25">
      <c r="A15" t="s">
        <v>19</v>
      </c>
      <c r="B15">
        <v>260</v>
      </c>
      <c r="C15" t="s">
        <v>12</v>
      </c>
      <c r="D15" t="s">
        <v>32</v>
      </c>
      <c r="E15">
        <v>-4.25</v>
      </c>
      <c r="F15">
        <v>-9.2400000000000002E-4</v>
      </c>
      <c r="G15">
        <v>3.94</v>
      </c>
      <c r="H15">
        <v>-6.05</v>
      </c>
      <c r="I15">
        <v>-2.6800000000000001E-3</v>
      </c>
      <c r="J15">
        <v>1.45</v>
      </c>
    </row>
    <row r="16" spans="1:10" x14ac:dyDescent="0.25">
      <c r="A16" t="s">
        <v>19</v>
      </c>
      <c r="B16">
        <v>260</v>
      </c>
      <c r="C16" t="s">
        <v>13</v>
      </c>
      <c r="D16" t="s">
        <v>32</v>
      </c>
      <c r="E16">
        <v>-5.28</v>
      </c>
      <c r="F16">
        <v>-9.1200000000000005E-4</v>
      </c>
      <c r="G16">
        <v>3.96</v>
      </c>
      <c r="H16">
        <v>-6.42</v>
      </c>
      <c r="I16">
        <v>-7.2199999999999999E-4</v>
      </c>
      <c r="J16">
        <v>1.49</v>
      </c>
    </row>
    <row r="17" spans="1:10" x14ac:dyDescent="0.25">
      <c r="A17" t="s">
        <v>19</v>
      </c>
      <c r="B17">
        <v>260</v>
      </c>
      <c r="C17" t="s">
        <v>14</v>
      </c>
      <c r="D17" t="s">
        <v>32</v>
      </c>
      <c r="E17">
        <v>-5.14</v>
      </c>
      <c r="F17">
        <v>-1.39E-3</v>
      </c>
      <c r="G17">
        <v>3.98</v>
      </c>
      <c r="H17">
        <v>-6.04</v>
      </c>
      <c r="I17">
        <v>-9.8400000000000007E-4</v>
      </c>
      <c r="J17">
        <v>1.51</v>
      </c>
    </row>
    <row r="18" spans="1:10" x14ac:dyDescent="0.25">
      <c r="A18" t="s">
        <v>19</v>
      </c>
      <c r="B18">
        <v>260</v>
      </c>
      <c r="C18" t="s">
        <v>15</v>
      </c>
      <c r="D18" t="s">
        <v>32</v>
      </c>
      <c r="E18">
        <v>-5.0199999999999996</v>
      </c>
      <c r="F18">
        <v>-1.3600000000000001E-3</v>
      </c>
      <c r="G18">
        <v>4.01</v>
      </c>
      <c r="H18">
        <v>-5.73</v>
      </c>
      <c r="I18">
        <v>-9.5200000000000005E-4</v>
      </c>
      <c r="J18">
        <v>1.51</v>
      </c>
    </row>
    <row r="19" spans="1:10" x14ac:dyDescent="0.25">
      <c r="A19" t="s">
        <v>19</v>
      </c>
      <c r="B19">
        <v>260</v>
      </c>
      <c r="C19" t="s">
        <v>16</v>
      </c>
      <c r="D19" t="s">
        <v>32</v>
      </c>
      <c r="E19">
        <v>-5.12</v>
      </c>
      <c r="F19">
        <v>-9.59E-4</v>
      </c>
      <c r="G19">
        <v>4.08</v>
      </c>
      <c r="H19">
        <v>-5.73</v>
      </c>
      <c r="I19">
        <v>-7.67E-4</v>
      </c>
      <c r="J19">
        <v>1.55</v>
      </c>
    </row>
    <row r="20" spans="1:10" x14ac:dyDescent="0.25">
      <c r="A20" t="s">
        <v>19</v>
      </c>
      <c r="B20">
        <v>260</v>
      </c>
      <c r="C20" t="s">
        <v>17</v>
      </c>
      <c r="D20" t="s">
        <v>32</v>
      </c>
      <c r="E20">
        <v>-8.91</v>
      </c>
      <c r="F20">
        <v>-1.08E-3</v>
      </c>
      <c r="G20">
        <v>3.26</v>
      </c>
      <c r="H20">
        <v>-7.68</v>
      </c>
      <c r="I20">
        <v>-8.0999999999999996E-4</v>
      </c>
      <c r="J20">
        <v>1.21</v>
      </c>
    </row>
    <row r="21" spans="1:10" x14ac:dyDescent="0.25">
      <c r="A21" t="s">
        <v>19</v>
      </c>
      <c r="B21">
        <v>260</v>
      </c>
      <c r="C21" t="s">
        <v>18</v>
      </c>
      <c r="D21" t="s">
        <v>32</v>
      </c>
      <c r="E21">
        <v>-1.98</v>
      </c>
      <c r="F21">
        <v>-7.9199999999999995E-4</v>
      </c>
      <c r="G21">
        <v>4.75</v>
      </c>
      <c r="H21">
        <v>-4.46</v>
      </c>
      <c r="I21">
        <v>-9.1399999999999999E-4</v>
      </c>
      <c r="J21">
        <v>1.81</v>
      </c>
    </row>
    <row r="22" spans="1:10" x14ac:dyDescent="0.25">
      <c r="A22" t="s">
        <v>19</v>
      </c>
      <c r="B22">
        <v>260</v>
      </c>
      <c r="C22" t="s">
        <v>2</v>
      </c>
      <c r="D22" t="s">
        <v>32</v>
      </c>
      <c r="E22">
        <v>-4.43</v>
      </c>
      <c r="F22">
        <v>-8.61E-4</v>
      </c>
      <c r="G22">
        <v>3.99</v>
      </c>
      <c r="H22">
        <v>-6.03</v>
      </c>
      <c r="I22">
        <v>-1.8400000000000001E-3</v>
      </c>
      <c r="J22">
        <v>1.48</v>
      </c>
    </row>
    <row r="25" spans="1:10" x14ac:dyDescent="0.25">
      <c r="A25" t="s">
        <v>19</v>
      </c>
      <c r="B25">
        <v>199</v>
      </c>
      <c r="C25" t="s">
        <v>9</v>
      </c>
      <c r="D25" t="s">
        <v>32</v>
      </c>
      <c r="E25">
        <f t="shared" ref="E25:J34" si="0">E2+(($B$25-$B$2)*((E13-E2)/($B$13-$B$2)))</f>
        <v>16.70025</v>
      </c>
      <c r="F25">
        <f t="shared" si="0"/>
        <v>1.6455125000000002E-3</v>
      </c>
      <c r="G25">
        <f t="shared" si="0"/>
        <v>4.7853750000000002</v>
      </c>
      <c r="H25">
        <f t="shared" si="0"/>
        <v>14.719500000000002</v>
      </c>
      <c r="I25">
        <f t="shared" si="0"/>
        <v>4.4043750000000002E-4</v>
      </c>
      <c r="J25">
        <f t="shared" si="0"/>
        <v>1.923</v>
      </c>
    </row>
    <row r="26" spans="1:10" x14ac:dyDescent="0.25">
      <c r="A26" t="s">
        <v>19</v>
      </c>
      <c r="B26">
        <v>199</v>
      </c>
      <c r="C26" t="s">
        <v>10</v>
      </c>
      <c r="D26" t="s">
        <v>32</v>
      </c>
      <c r="E26">
        <f t="shared" si="0"/>
        <v>15.764875</v>
      </c>
      <c r="F26">
        <f t="shared" si="0"/>
        <v>1.5643375E-3</v>
      </c>
      <c r="G26">
        <f t="shared" si="0"/>
        <v>4.4507499999999993</v>
      </c>
      <c r="H26">
        <f t="shared" si="0"/>
        <v>15.592749999999999</v>
      </c>
      <c r="I26">
        <f t="shared" si="0"/>
        <v>2.9212499999999996E-4</v>
      </c>
      <c r="J26">
        <f t="shared" si="0"/>
        <v>1.8707499999999999</v>
      </c>
    </row>
    <row r="27" spans="1:10" x14ac:dyDescent="0.25">
      <c r="A27" t="s">
        <v>19</v>
      </c>
      <c r="B27">
        <v>199</v>
      </c>
      <c r="C27" t="s">
        <v>12</v>
      </c>
      <c r="D27" t="s">
        <v>32</v>
      </c>
      <c r="E27">
        <f t="shared" si="0"/>
        <v>15.384374999999999</v>
      </c>
      <c r="F27">
        <f t="shared" si="0"/>
        <v>2.1443E-3</v>
      </c>
      <c r="G27">
        <f t="shared" si="0"/>
        <v>4.3365</v>
      </c>
      <c r="H27">
        <f t="shared" si="0"/>
        <v>15.185625</v>
      </c>
      <c r="I27">
        <f t="shared" si="0"/>
        <v>1.6204999999999998E-3</v>
      </c>
      <c r="J27">
        <f t="shared" si="0"/>
        <v>1.83125</v>
      </c>
    </row>
    <row r="28" spans="1:10" x14ac:dyDescent="0.25">
      <c r="A28" t="s">
        <v>19</v>
      </c>
      <c r="B28">
        <v>199</v>
      </c>
      <c r="C28" t="s">
        <v>13</v>
      </c>
      <c r="D28" t="s">
        <v>32</v>
      </c>
      <c r="E28">
        <f t="shared" si="0"/>
        <v>15.292249999999999</v>
      </c>
      <c r="F28">
        <f t="shared" si="0"/>
        <v>1.4990249999999998E-3</v>
      </c>
      <c r="G28">
        <f t="shared" si="0"/>
        <v>4.3260000000000005</v>
      </c>
      <c r="H28">
        <f t="shared" si="0"/>
        <v>15.173999999999999</v>
      </c>
      <c r="I28">
        <f t="shared" si="0"/>
        <v>1.8491499999999999E-3</v>
      </c>
      <c r="J28">
        <f t="shared" si="0"/>
        <v>1.8254999999999999</v>
      </c>
    </row>
    <row r="29" spans="1:10" x14ac:dyDescent="0.25">
      <c r="A29" t="s">
        <v>19</v>
      </c>
      <c r="B29">
        <v>199</v>
      </c>
      <c r="C29" t="s">
        <v>14</v>
      </c>
      <c r="D29" t="s">
        <v>32</v>
      </c>
      <c r="E29">
        <f t="shared" si="0"/>
        <v>14.94425</v>
      </c>
      <c r="F29">
        <f t="shared" si="0"/>
        <v>1.294E-3</v>
      </c>
      <c r="G29">
        <f t="shared" si="0"/>
        <v>4.3155000000000001</v>
      </c>
      <c r="H29">
        <f t="shared" si="0"/>
        <v>14.501749999999998</v>
      </c>
      <c r="I29">
        <f t="shared" si="0"/>
        <v>1.7792999999999999E-3</v>
      </c>
      <c r="J29">
        <f t="shared" si="0"/>
        <v>1.807375</v>
      </c>
    </row>
    <row r="30" spans="1:10" x14ac:dyDescent="0.25">
      <c r="A30" t="s">
        <v>19</v>
      </c>
      <c r="B30">
        <v>199</v>
      </c>
      <c r="C30" t="s">
        <v>15</v>
      </c>
      <c r="D30" t="s">
        <v>32</v>
      </c>
      <c r="E30">
        <f t="shared" si="0"/>
        <v>15.506499999999999</v>
      </c>
      <c r="F30">
        <f t="shared" si="0"/>
        <v>1.1333749999999998E-3</v>
      </c>
      <c r="G30">
        <f t="shared" si="0"/>
        <v>4.3073750000000004</v>
      </c>
      <c r="H30">
        <f t="shared" si="0"/>
        <v>15.490375</v>
      </c>
      <c r="I30">
        <f t="shared" si="0"/>
        <v>1.5657750000000002E-3</v>
      </c>
      <c r="J30">
        <f t="shared" si="0"/>
        <v>1.76925</v>
      </c>
    </row>
    <row r="31" spans="1:10" x14ac:dyDescent="0.25">
      <c r="A31" t="s">
        <v>19</v>
      </c>
      <c r="B31">
        <v>199</v>
      </c>
      <c r="C31" t="s">
        <v>16</v>
      </c>
      <c r="D31" t="s">
        <v>32</v>
      </c>
      <c r="E31">
        <f t="shared" si="0"/>
        <v>16.3215</v>
      </c>
      <c r="F31">
        <f t="shared" si="0"/>
        <v>1.5183624999999998E-3</v>
      </c>
      <c r="G31">
        <f t="shared" si="0"/>
        <v>4.4078749999999998</v>
      </c>
      <c r="H31">
        <f t="shared" si="0"/>
        <v>16.024125000000002</v>
      </c>
      <c r="I31">
        <f t="shared" si="0"/>
        <v>1.7012124999999999E-3</v>
      </c>
      <c r="J31">
        <f t="shared" si="0"/>
        <v>1.8245</v>
      </c>
    </row>
    <row r="32" spans="1:10" x14ac:dyDescent="0.25">
      <c r="A32" t="s">
        <v>19</v>
      </c>
      <c r="B32">
        <v>199</v>
      </c>
      <c r="C32" t="s">
        <v>17</v>
      </c>
      <c r="D32" t="s">
        <v>32</v>
      </c>
      <c r="E32">
        <f t="shared" si="0"/>
        <v>14.125125000000001</v>
      </c>
      <c r="F32">
        <f t="shared" si="0"/>
        <v>1.3371249999999998E-3</v>
      </c>
      <c r="G32">
        <f t="shared" si="0"/>
        <v>3.6488749999999999</v>
      </c>
      <c r="H32">
        <f t="shared" si="0"/>
        <v>15.561</v>
      </c>
      <c r="I32">
        <f t="shared" si="0"/>
        <v>1.607125E-3</v>
      </c>
      <c r="J32">
        <f t="shared" si="0"/>
        <v>1.5759999999999998</v>
      </c>
    </row>
    <row r="33" spans="1:10" x14ac:dyDescent="0.25">
      <c r="A33" t="s">
        <v>19</v>
      </c>
      <c r="B33">
        <v>199</v>
      </c>
      <c r="C33" t="s">
        <v>18</v>
      </c>
      <c r="D33" t="s">
        <v>32</v>
      </c>
      <c r="E33">
        <f t="shared" si="0"/>
        <v>17.448499999999999</v>
      </c>
      <c r="F33">
        <f t="shared" si="0"/>
        <v>1.8249E-3</v>
      </c>
      <c r="G33">
        <f t="shared" si="0"/>
        <v>5.0550000000000006</v>
      </c>
      <c r="H33">
        <f t="shared" si="0"/>
        <v>15.944500000000001</v>
      </c>
      <c r="I33">
        <f t="shared" si="0"/>
        <v>1.9103E-3</v>
      </c>
      <c r="J33">
        <f t="shared" si="0"/>
        <v>2.0616250000000003</v>
      </c>
    </row>
    <row r="34" spans="1:10" x14ac:dyDescent="0.25">
      <c r="A34" t="s">
        <v>19</v>
      </c>
      <c r="B34">
        <v>199</v>
      </c>
      <c r="C34" t="s">
        <v>2</v>
      </c>
      <c r="D34" t="s">
        <v>32</v>
      </c>
      <c r="E34">
        <f t="shared" si="0"/>
        <v>15.417875000000002</v>
      </c>
      <c r="F34">
        <f t="shared" si="0"/>
        <v>1.6636375000000001E-3</v>
      </c>
      <c r="G34">
        <f t="shared" si="0"/>
        <v>4.3559999999999999</v>
      </c>
      <c r="H34">
        <f t="shared" si="0"/>
        <v>15.342874999999999</v>
      </c>
      <c r="I34">
        <f t="shared" si="0"/>
        <v>1.217625E-3</v>
      </c>
      <c r="J34">
        <f t="shared" si="0"/>
        <v>1.8307499999999999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Energy Savings Summary</vt:lpstr>
      <vt:lpstr>Water Savings</vt:lpstr>
      <vt:lpstr>SCG_SFm</vt:lpstr>
      <vt:lpstr>PGE_SFm</vt:lpstr>
      <vt:lpstr>SCE_SFm</vt:lpstr>
      <vt:lpstr>SDGE_SFm</vt:lpstr>
      <vt:lpstr>SCG_MFm</vt:lpstr>
      <vt:lpstr>PGE_MFm</vt:lpstr>
      <vt:lpstr>SCE_MFm</vt:lpstr>
      <vt:lpstr>SDGE_MFm</vt:lpstr>
      <vt:lpstr>SCG_DMo</vt:lpstr>
      <vt:lpstr>PGE_DMo</vt:lpstr>
      <vt:lpstr>SCE_DMo</vt:lpstr>
      <vt:lpstr>SDGE_DMo</vt:lpstr>
      <vt:lpstr>EF of 199 EAEU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Loo, Nicole Y</dc:creator>
  <cp:lastModifiedBy>Loo, Nicole Y</cp:lastModifiedBy>
  <dcterms:created xsi:type="dcterms:W3CDTF">2017-03-24T15:41:39Z</dcterms:created>
  <dcterms:modified xsi:type="dcterms:W3CDTF">2017-09-25T20:52:59Z</dcterms:modified>
</cp:coreProperties>
</file>